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calcChain.xml><?xml version="1.0" encoding="utf-8"?>
<calcChain xmlns="http://schemas.openxmlformats.org/spreadsheetml/2006/main">
  <c r="E19" i="3"/>
  <c r="I10" i="4"/>
  <c r="H76" l="1"/>
  <c r="G73"/>
  <c r="D21" i="3"/>
  <c r="C21"/>
  <c r="D14"/>
  <c r="I18" i="4"/>
  <c r="I22"/>
  <c r="E34" i="2"/>
  <c r="E33"/>
  <c r="E31"/>
  <c r="I50" i="4" l="1"/>
  <c r="C30" i="3"/>
  <c r="I77" i="4"/>
  <c r="I64"/>
  <c r="I62"/>
  <c r="I60"/>
  <c r="I45"/>
  <c r="I39"/>
  <c r="I33"/>
  <c r="I32"/>
  <c r="I24"/>
  <c r="I17"/>
  <c r="I16"/>
  <c r="I14"/>
  <c r="I13"/>
  <c r="I11"/>
  <c r="I76" l="1"/>
  <c r="D30" i="3"/>
  <c r="E30" i="2"/>
  <c r="D31" i="3"/>
  <c r="E31" s="1"/>
  <c r="E13"/>
  <c r="E22"/>
  <c r="I61" i="4"/>
  <c r="E25" i="3"/>
  <c r="E11"/>
  <c r="E14"/>
  <c r="E24"/>
  <c r="E29"/>
  <c r="D27"/>
  <c r="E15"/>
  <c r="E20"/>
  <c r="E12"/>
  <c r="E29" i="2"/>
  <c r="I44" i="4"/>
  <c r="E30" i="3" l="1"/>
  <c r="E27"/>
  <c r="E26"/>
  <c r="E36" i="2"/>
  <c r="I9" i="4"/>
  <c r="E32" i="3" l="1"/>
</calcChain>
</file>

<file path=xl/sharedStrings.xml><?xml version="1.0" encoding="utf-8"?>
<sst xmlns="http://schemas.openxmlformats.org/spreadsheetml/2006/main" count="313" uniqueCount="169">
  <si>
    <t>Российская Федерация</t>
  </si>
  <si>
    <t xml:space="preserve">Новониколаевского муниципального района </t>
  </si>
  <si>
    <t xml:space="preserve">Волгоградской области </t>
  </si>
  <si>
    <t xml:space="preserve">                                                        </t>
  </si>
  <si>
    <t>«Об утверждении отчета об исполнении бюджета</t>
  </si>
  <si>
    <t>Новониколаевского муниципального района</t>
  </si>
  <si>
    <t xml:space="preserve">          3. Настоящее решение вступает в силу со дня его подписания.</t>
  </si>
  <si>
    <t>Приложение №1</t>
  </si>
  <si>
    <t>КБК РФ</t>
  </si>
  <si>
    <t>Наименование</t>
  </si>
  <si>
    <t>Утверж</t>
  </si>
  <si>
    <t>дено</t>
  </si>
  <si>
    <t>Испол</t>
  </si>
  <si>
    <t>нено</t>
  </si>
  <si>
    <t>%</t>
  </si>
  <si>
    <t>выполне</t>
  </si>
  <si>
    <t>ния</t>
  </si>
  <si>
    <t>000 1 01 02010 01 0000 110</t>
  </si>
  <si>
    <t>Налог на доходы физических лиц</t>
  </si>
  <si>
    <t>Единый сельскохозяйственный налог</t>
  </si>
  <si>
    <t>000 1 06 01030 10 0000 110</t>
  </si>
  <si>
    <t>Налог на имущество физических лиц, зачисляемый в бюджеты поселений</t>
  </si>
  <si>
    <t>000 1 06 06033 10 1000 110</t>
  </si>
  <si>
    <t>Земельный налог для юрид.лиц</t>
  </si>
  <si>
    <t>000 1 06 06043 10 1000 110</t>
  </si>
  <si>
    <t>Земельный налог для физ.лиц</t>
  </si>
  <si>
    <t>000 1 08 04020 01 0000 110</t>
  </si>
  <si>
    <t>Госпошлина</t>
  </si>
  <si>
    <t>Акцизы</t>
  </si>
  <si>
    <t>Дизельное топливо</t>
  </si>
  <si>
    <t>Моторные масла</t>
  </si>
  <si>
    <t>Автомобильный бензин</t>
  </si>
  <si>
    <t>Прямогонный бензин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</si>
  <si>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</si>
  <si>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поселений (за исключением земельных участков муниципальных автономных учреждений)</t>
  </si>
  <si>
    <t>ИТОГО ДОХОДОВ</t>
  </si>
  <si>
    <t>000 2 02 00000 00 0000 000</t>
  </si>
  <si>
    <t>Безвозмездные поступления</t>
  </si>
  <si>
    <t>Дотации бюджетам поселений на выравнивание бюджетной обеспеченности</t>
  </si>
  <si>
    <t>Субвенции бюджетам поселений на осуществление первичного воинского учета на территориях, где осуществляется военные комиссариаты</t>
  </si>
  <si>
    <t>Субвенции бюджетам поселений на выполнение передаваемых полномочий субъектам Российской Федерации</t>
  </si>
  <si>
    <t>ВСЕГО ДОХОДОВ</t>
  </si>
  <si>
    <t>000 1 05 03010 01 0000 110</t>
  </si>
  <si>
    <t>Приложение №2</t>
  </si>
  <si>
    <t>Наименование показателей</t>
  </si>
  <si>
    <t>Утверждено</t>
  </si>
  <si>
    <t>Фактически исполнено</t>
  </si>
  <si>
    <t>% исполнения</t>
  </si>
  <si>
    <t>ОБЩЕГОСУДАРСТВЕННЫЕ ВОПРОСЫ</t>
  </si>
  <si>
    <t>Функционирование высшего должностного лица субъекта Российской Федерации органа местного самоуправления</t>
  </si>
  <si>
    <t>Функционирование  законодательных                                      (представительных) органов  государственной власти и местного самоуправления</t>
  </si>
  <si>
    <t>Иные межбюджетные трансферты</t>
  </si>
  <si>
    <t>Резервный фонд</t>
  </si>
  <si>
    <t>Другие общегосударственные вопросы</t>
  </si>
  <si>
    <t xml:space="preserve">НАЦИОНАЛЬНАЯ ОБОРОНА  </t>
  </si>
  <si>
    <t>НАЦИОНАЛЬНАЯ БЕЗОПАСНОСТЬ И ПРАВООХРАНИТЕЛЬНАЯ ДЕЯТЕЛЬНОСТЬ</t>
  </si>
  <si>
    <t>Обеспечение пожарной безопасности</t>
  </si>
  <si>
    <t>НАЦИОНАЛЬНАЯ ЭКОНОМИКА</t>
  </si>
  <si>
    <t>Дорожные фонды</t>
  </si>
  <si>
    <t>ЖИЛИЩНО-КОММУНАЛЬНОЕ ХОЗЯЙСТВО</t>
  </si>
  <si>
    <t>Коммунальное хозяйство</t>
  </si>
  <si>
    <t>Благоустройство</t>
  </si>
  <si>
    <t>КУЛЬТУРА, КИНЕМАТОГРАФИЯ И СРЕДСТВА МАССОВОЙ ИНФОРМАЦИИ</t>
  </si>
  <si>
    <t>Культура</t>
  </si>
  <si>
    <t xml:space="preserve">СОЦИАЛЬНАЯ ПОЛИТИКА </t>
  </si>
  <si>
    <t>Муниципальная пенсия</t>
  </si>
  <si>
    <t>Социальное обеспечение населения</t>
  </si>
  <si>
    <t>ИНЫЕ МЕЖБЮДЖЕТНЫЕ ТРАНСФЕРТЫ</t>
  </si>
  <si>
    <t>ВСЕГО РАСХОДОВ</t>
  </si>
  <si>
    <t>Код ведомства</t>
  </si>
  <si>
    <t>Раздел</t>
  </si>
  <si>
    <t>Подраздел</t>
  </si>
  <si>
    <t>Целевая статья</t>
  </si>
  <si>
    <t>Вид расходов</t>
  </si>
  <si>
    <t>Исполнено</t>
  </si>
  <si>
    <t>Высшее должностное лицо органа местного самоуправления</t>
  </si>
  <si>
    <t>Руководство и управление в сфере установленных функции</t>
  </si>
  <si>
    <t>Создание, исполнение функций и организаций деятельности административных комиссий</t>
  </si>
  <si>
    <t>НАЦИОНАЛЬНАЯ ОБОРОНА</t>
  </si>
  <si>
    <t xml:space="preserve">Внутривойская  подготовка </t>
  </si>
  <si>
    <t>НАЦОНАЛЬНАЯ БЕЗОПАСНОСТЬ И ПРАВООХРАНИТЕЛЬНАЯ ДЕЯТЕЛЬНОСТЬ</t>
  </si>
  <si>
    <t>КУЛЬТУРА,КИНЕМАТОГРАФИЯ И СРЕДСТВА МАССОВОЙ ИНФОРМАЦИИ</t>
  </si>
  <si>
    <t xml:space="preserve">Библиотека </t>
  </si>
  <si>
    <t>СОЦИАЛЬНАЯ ПОЛИТИКА</t>
  </si>
  <si>
    <t>01</t>
  </si>
  <si>
    <t>00</t>
  </si>
  <si>
    <t>02</t>
  </si>
  <si>
    <t>04</t>
  </si>
  <si>
    <t>06</t>
  </si>
  <si>
    <t>03</t>
  </si>
  <si>
    <t>09</t>
  </si>
  <si>
    <t>10</t>
  </si>
  <si>
    <t>12</t>
  </si>
  <si>
    <t>05</t>
  </si>
  <si>
    <t>Коммунальное хпзяйство</t>
  </si>
  <si>
    <t>08</t>
  </si>
  <si>
    <t>Другие вопросы в области национальной безопасности</t>
  </si>
  <si>
    <t>0100</t>
  </si>
  <si>
    <t>0102</t>
  </si>
  <si>
    <t>0104</t>
  </si>
  <si>
    <t>0106</t>
  </si>
  <si>
    <t>0111</t>
  </si>
  <si>
    <t>0113</t>
  </si>
  <si>
    <t>0203</t>
  </si>
  <si>
    <t>0300</t>
  </si>
  <si>
    <t>0310</t>
  </si>
  <si>
    <t>0400</t>
  </si>
  <si>
    <t>0409</t>
  </si>
  <si>
    <t>0500</t>
  </si>
  <si>
    <t>0502</t>
  </si>
  <si>
    <t>0503</t>
  </si>
  <si>
    <t>0800</t>
  </si>
  <si>
    <t>0801</t>
  </si>
  <si>
    <t>0412</t>
  </si>
  <si>
    <t>000 1 01 02030 01 0000 110</t>
  </si>
  <si>
    <t>000 1 03 02231 01 0000 110</t>
  </si>
  <si>
    <t>000 1 03 02241 01 0000 110</t>
  </si>
  <si>
    <t>000 1 03 02251 01 0000 110</t>
  </si>
  <si>
    <t>000 1 03 02261 01 0000 110</t>
  </si>
  <si>
    <t>000 1 01 02020 01 0000 110</t>
  </si>
  <si>
    <t>000 1 16 02020 02 0000 140</t>
  </si>
  <si>
    <t>Административные штрафы, установленные законами субъектов РФ об административных правонарушениях, за нарушение муниципальных правовых актов</t>
  </si>
  <si>
    <t>000 2 02 30024 10 0000 150</t>
  </si>
  <si>
    <t>000 2 02 15001 10 0000 150</t>
  </si>
  <si>
    <t>000 2 02 35118 10 0000 150</t>
  </si>
  <si>
    <t>000 2 02 40014 10 0000 150</t>
  </si>
  <si>
    <t>Межбюджетные трансферты, передаваемые бюджетам сельских поселений из бюджетов мунициппальных районов на осуществление части полномочий по решению вопросов местного значения в соответствии с заключенными соглашениями</t>
  </si>
  <si>
    <t>000 1 16 18000 02 0000 140</t>
  </si>
  <si>
    <t>Доходы от сумм пеней, предусмотренных законодательством РФ о налогах и сборах, подлежащие зачислению в бюджеты субъектов РФ по нормативу, установленному БК РФ, распределяемые Федеральным казначейством между бюджетами субъектов РФ в соответствии с федеральным законом о федеральном бюджете</t>
  </si>
  <si>
    <t>99000S2270</t>
  </si>
  <si>
    <t>99000S1775</t>
  </si>
  <si>
    <t>000 1 13 02995 10 0000 130</t>
  </si>
  <si>
    <t>000 1 14 02053 10 0000 410</t>
  </si>
  <si>
    <t>0</t>
  </si>
  <si>
    <t>Прочие доходы от компенсационных затрат бюджетов сельских поселений</t>
  </si>
  <si>
    <t>000 1 09 04053 10 0000 110</t>
  </si>
  <si>
    <t>земельный налог, мобилизуемый на территориях сельских поселений</t>
  </si>
  <si>
    <t>000 2 07 05030 10 0000 150</t>
  </si>
  <si>
    <t>прочие безвозмездные поступления в бюджеты сельских поселений</t>
  </si>
  <si>
    <t xml:space="preserve">Исполнение  расходов бюджета Мирного сельского поселения по ведомственной классификации </t>
  </si>
  <si>
    <t>МИРНОЕ СЕЛЬСКОЕ ПОСЕЛЕНИЕ</t>
  </si>
  <si>
    <t xml:space="preserve">Администрация Мирного сельского поселения </t>
  </si>
  <si>
    <t>ПОСТАНОВЛЕНИЕ</t>
  </si>
  <si>
    <t>Мирного сельского поселения</t>
  </si>
  <si>
    <t xml:space="preserve">   Глава Мирного сельского поселения                                                    А.Ю.Куроплин</t>
  </si>
  <si>
    <t>9900003020</t>
  </si>
  <si>
    <t>831</t>
  </si>
  <si>
    <t>1</t>
  </si>
  <si>
    <t>Волгоградской области за первый квартал  2025 года».</t>
  </si>
  <si>
    <t xml:space="preserve">          1. Утвердить отчет об исполнении бюджета Мирного  сельского поселения Новониколаевского муниципального района за первый квартал  2025 года по расходам в сумме 1541,1 тыс. рублей и по доходам в сумме 2569,9 тыс. рублей, в том числе налоговые и неналоговые доходы 2385,7 тыс.руб., дотаций бюджетам поселений на выравнивание бюджетной обеспеченности в сумме  98,8 тыс. рублей, субвенции бюджетам поселений на осуществление первичного воинского учета на территориях, где осуществляется военные комиссариаты  в сумме 0,0 тыс. рублей, субвенции бюджетам поселений на выполнение передаваемых полномочий субъектам Российской Федерации в сумме 0,75 тыс. рублей, Межбюджетные трансферты, передаваемые бюджетам сельских поселений из бюджетов мунициппальных районов на осуществление части полномочий по решению вопросов местного значения в соответствии с заключенными соглашениями 84,6 тыс. рублей., прочие безвозмездные поступления в бюджеты сельских поселений 0 тыс. руб.</t>
  </si>
  <si>
    <t xml:space="preserve">          2. Утвердить исполнение  по доходам  бюджета Мирного сельского  поселения  за первый квартал  2025 года согласно приложению 1 к настоящему решению; исполнение расходов бюджета Мирного сельского поселения  по разделам и подразделам  функциональной классификации  расходов бюджетов РФ за первый квартал  2025 года, согласно приложению 2  и исполнение расходов бюджета Мирного сельского поселения по ведомственной классификации расходов за первый квартал  2025 года, согласно приложению 3 к настоящему решению.</t>
  </si>
  <si>
    <t>«Об утверждении отчета об  исполнении бюджета  за первый квартал  2025 года »</t>
  </si>
  <si>
    <t>Исполнение бюджета Мирного сельского поселения за первый квартал  2025 года .</t>
  </si>
  <si>
    <t>- 105</t>
  </si>
  <si>
    <t>от 04.04.2025                                                      № 22</t>
  </si>
  <si>
    <t>К постановлению Администрации Мирного сельского  поселения                                                                        Новониколаевского муниципального района  № 22  от 04.04.2025  года.</t>
  </si>
  <si>
    <t>Исполнение  расходов  бюджета Мирного сельского поселения по разделам и подразделам функциональной классификации расходов бюджета РФ за первый квартал  2025 года.</t>
  </si>
  <si>
    <t>«Об утверждении отчета об  исполнении бюджета за первый квартал  2025 года »</t>
  </si>
  <si>
    <t>3448,2</t>
  </si>
  <si>
    <t>1001</t>
  </si>
  <si>
    <t>29,0</t>
  </si>
  <si>
    <t xml:space="preserve">Приложение №3
К постановлению Администрации Мирного сельского поселения Новониколаевского муниципального района  № 22 от  04.04.2025года.
«Об утверждении отчета об  исполнении бюджета за первыйквартал  2025 года »
</t>
  </si>
  <si>
    <t>расходов бюджета за первый квартал 2025 года.</t>
  </si>
  <si>
    <r>
      <t>К Постановлению Администрации  Мирного сельского поселения                                                                                   Новониколаевского муниципального</t>
    </r>
    <r>
      <rPr>
        <sz val="11"/>
        <rFont val="Calibri"/>
        <family val="2"/>
        <charset val="204"/>
        <scheme val="minor"/>
      </rPr>
      <t xml:space="preserve"> района  № 22  от 04.04.2025 года.</t>
    </r>
  </si>
  <si>
    <t>4</t>
  </si>
  <si>
    <t>3</t>
  </si>
  <si>
    <t>2,7</t>
  </si>
  <si>
    <t>90</t>
  </si>
  <si>
    <t>99000SD50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</si>
</sst>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sz val="12"/>
      <color theme="3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3" tint="0.3999755851924192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/>
    </xf>
    <xf numFmtId="0" fontId="4" fillId="0" borderId="0" xfId="0" applyFont="1" applyAlignment="1">
      <alignment horizontal="justify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justify" wrapText="1"/>
    </xf>
    <xf numFmtId="0" fontId="3" fillId="0" borderId="0" xfId="0" applyFont="1" applyAlignment="1">
      <alignment horizontal="justify" wrapText="1"/>
    </xf>
    <xf numFmtId="0" fontId="5" fillId="0" borderId="0" xfId="0" applyFont="1" applyAlignment="1">
      <alignment horizontal="justify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justify" vertical="top" wrapText="1"/>
    </xf>
    <xf numFmtId="0" fontId="7" fillId="0" borderId="0" xfId="0" applyFont="1"/>
    <xf numFmtId="164" fontId="7" fillId="0" borderId="0" xfId="0" applyNumberFormat="1" applyFont="1"/>
    <xf numFmtId="0" fontId="0" fillId="0" borderId="0" xfId="0" applyAlignment="1"/>
    <xf numFmtId="0" fontId="6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164" fontId="10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wrapText="1"/>
    </xf>
    <xf numFmtId="164" fontId="1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164" fontId="9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justify" wrapText="1"/>
    </xf>
    <xf numFmtId="0" fontId="12" fillId="0" borderId="1" xfId="0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wrapText="1"/>
    </xf>
    <xf numFmtId="0" fontId="0" fillId="0" borderId="0" xfId="0" applyFill="1"/>
    <xf numFmtId="0" fontId="7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justify" vertical="top" wrapText="1"/>
    </xf>
    <xf numFmtId="0" fontId="1" fillId="0" borderId="0" xfId="0" applyFont="1" applyFill="1" applyAlignment="1">
      <alignment horizontal="justify"/>
    </xf>
    <xf numFmtId="0" fontId="7" fillId="0" borderId="0" xfId="0" applyFont="1" applyFill="1"/>
    <xf numFmtId="164" fontId="7" fillId="0" borderId="0" xfId="0" applyNumberFormat="1" applyFont="1" applyFill="1"/>
    <xf numFmtId="0" fontId="8" fillId="2" borderId="1" xfId="0" applyFont="1" applyFill="1" applyBorder="1" applyAlignment="1">
      <alignment horizontal="justify" vertical="top" wrapText="1"/>
    </xf>
    <xf numFmtId="0" fontId="8" fillId="2" borderId="1" xfId="0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justify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0" fontId="0" fillId="0" borderId="0" xfId="0" applyFill="1" applyAlignment="1"/>
    <xf numFmtId="164" fontId="12" fillId="0" borderId="1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wrapText="1"/>
    </xf>
    <xf numFmtId="164" fontId="15" fillId="2" borderId="1" xfId="0" applyNumberFormat="1" applyFont="1" applyFill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5" fillId="0" borderId="0" xfId="0" applyFont="1" applyFill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9" fontId="12" fillId="0" borderId="1" xfId="0" applyNumberFormat="1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49" fontId="15" fillId="0" borderId="1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164" fontId="15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 vertical="top" wrapText="1"/>
    </xf>
    <xf numFmtId="0" fontId="0" fillId="0" borderId="0" xfId="0" applyFont="1" applyFill="1" applyAlignment="1">
      <alignment horizontal="right"/>
    </xf>
    <xf numFmtId="0" fontId="13" fillId="0" borderId="0" xfId="0" applyFont="1" applyFill="1" applyAlignment="1">
      <alignment horizontal="right" vertical="top" wrapText="1"/>
    </xf>
    <xf numFmtId="0" fontId="14" fillId="0" borderId="0" xfId="0" applyFont="1" applyFill="1" applyAlignment="1">
      <alignment horizontal="right"/>
    </xf>
    <xf numFmtId="0" fontId="6" fillId="0" borderId="0" xfId="0" applyFont="1" applyBorder="1" applyAlignment="1">
      <alignment horizontal="center"/>
    </xf>
    <xf numFmtId="0" fontId="0" fillId="0" borderId="0" xfId="0" applyBorder="1" applyAlignment="1"/>
    <xf numFmtId="0" fontId="3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6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Fill="1" applyBorder="1" applyAlignment="1">
      <alignment horizontal="center" wrapText="1"/>
    </xf>
    <xf numFmtId="164" fontId="1" fillId="0" borderId="0" xfId="0" applyNumberFormat="1" applyFont="1" applyBorder="1" applyAlignment="1">
      <alignment horizontal="center" wrapText="1"/>
    </xf>
    <xf numFmtId="0" fontId="13" fillId="0" borderId="0" xfId="0" applyFont="1" applyFill="1" applyAlignment="1">
      <alignment horizontal="right" wrapText="1"/>
    </xf>
    <xf numFmtId="0" fontId="13" fillId="0" borderId="0" xfId="0" applyFont="1" applyFill="1" applyAlignment="1">
      <alignment horizontal="right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vertical="top" wrapText="1"/>
    </xf>
    <xf numFmtId="0" fontId="7" fillId="0" borderId="0" xfId="0" applyFont="1" applyAlignment="1"/>
    <xf numFmtId="0" fontId="2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1"/>
  <sheetViews>
    <sheetView topLeftCell="A25" workbookViewId="0">
      <selection activeCell="A9" sqref="A9"/>
    </sheetView>
  </sheetViews>
  <sheetFormatPr defaultRowHeight="15"/>
  <cols>
    <col min="1" max="1" width="92.7109375" customWidth="1"/>
    <col min="2" max="2" width="37.5703125" customWidth="1"/>
  </cols>
  <sheetData>
    <row r="1" spans="1:2" ht="7.5" customHeight="1">
      <c r="A1" s="3"/>
      <c r="B1" s="4"/>
    </row>
    <row r="2" spans="1:2" ht="27.75" customHeight="1">
      <c r="A2" s="5" t="s">
        <v>0</v>
      </c>
      <c r="B2" s="4"/>
    </row>
    <row r="3" spans="1:2" ht="24" customHeight="1">
      <c r="A3" s="75" t="s">
        <v>141</v>
      </c>
      <c r="B3" s="4"/>
    </row>
    <row r="4" spans="1:2" ht="18.75" customHeight="1">
      <c r="A4" s="5" t="s">
        <v>1</v>
      </c>
      <c r="B4" s="4"/>
    </row>
    <row r="5" spans="1:2" ht="20.25" customHeight="1">
      <c r="A5" s="5" t="s">
        <v>2</v>
      </c>
      <c r="B5" s="4"/>
    </row>
    <row r="6" spans="1:2" ht="15.75">
      <c r="A6" s="6" t="s">
        <v>3</v>
      </c>
      <c r="B6" s="4"/>
    </row>
    <row r="7" spans="1:2" ht="20.25" customHeight="1">
      <c r="A7" s="75" t="s">
        <v>142</v>
      </c>
      <c r="B7" s="4"/>
    </row>
    <row r="8" spans="1:2" ht="15.75">
      <c r="A8" s="5"/>
      <c r="B8" s="4"/>
    </row>
    <row r="9" spans="1:2" ht="15.75">
      <c r="A9" s="68" t="s">
        <v>154</v>
      </c>
      <c r="B9" s="4"/>
    </row>
    <row r="10" spans="1:2" ht="9.75" customHeight="1">
      <c r="A10" s="6"/>
      <c r="B10" s="4"/>
    </row>
    <row r="11" spans="1:2" ht="18" customHeight="1">
      <c r="A11" s="5" t="s">
        <v>4</v>
      </c>
      <c r="B11" s="4"/>
    </row>
    <row r="12" spans="1:2" ht="15" customHeight="1">
      <c r="A12" s="75" t="s">
        <v>143</v>
      </c>
      <c r="B12" s="4"/>
    </row>
    <row r="13" spans="1:2" ht="16.5" customHeight="1">
      <c r="A13" s="5" t="s">
        <v>5</v>
      </c>
      <c r="B13" s="4"/>
    </row>
    <row r="14" spans="1:2" ht="19.5" customHeight="1">
      <c r="A14" s="90" t="s">
        <v>148</v>
      </c>
      <c r="B14" s="4"/>
    </row>
    <row r="15" spans="1:2" ht="24.75" customHeight="1">
      <c r="A15" s="7"/>
      <c r="B15" s="4"/>
    </row>
    <row r="16" spans="1:2" ht="196.5" customHeight="1">
      <c r="A16" s="40" t="s">
        <v>149</v>
      </c>
      <c r="B16" s="4"/>
    </row>
    <row r="17" spans="1:2" ht="111.75" customHeight="1">
      <c r="A17" s="40" t="s">
        <v>150</v>
      </c>
      <c r="B17" s="4"/>
    </row>
    <row r="18" spans="1:2" ht="24.75" customHeight="1">
      <c r="A18" s="8" t="s">
        <v>6</v>
      </c>
      <c r="B18" s="4"/>
    </row>
    <row r="19" spans="1:2" ht="10.5" customHeight="1">
      <c r="A19" s="8"/>
      <c r="B19" s="4"/>
    </row>
    <row r="20" spans="1:2" ht="32.25" customHeight="1">
      <c r="A20" s="9" t="s">
        <v>144</v>
      </c>
      <c r="B20" s="4"/>
    </row>
    <row r="21" spans="1:2" ht="18.75">
      <c r="A21" s="10"/>
      <c r="B21" s="4"/>
    </row>
    <row r="22" spans="1:2" ht="18.75">
      <c r="A22" s="10"/>
      <c r="B22" s="4"/>
    </row>
    <row r="23" spans="1:2" ht="18.75">
      <c r="A23" s="10"/>
      <c r="B23" s="4"/>
    </row>
    <row r="24" spans="1:2" ht="18.75">
      <c r="A24" s="10"/>
      <c r="B24" s="4"/>
    </row>
    <row r="25" spans="1:2" ht="18.75">
      <c r="A25" s="10"/>
      <c r="B25" s="4"/>
    </row>
    <row r="26" spans="1:2" ht="18.75">
      <c r="A26" s="10"/>
      <c r="B26" s="4"/>
    </row>
    <row r="27" spans="1:2" ht="18.75">
      <c r="A27" s="10"/>
      <c r="B27" s="4"/>
    </row>
    <row r="28" spans="1:2" ht="18.75">
      <c r="A28" s="10"/>
      <c r="B28" s="4"/>
    </row>
    <row r="29" spans="1:2" ht="18.75">
      <c r="A29" s="10"/>
      <c r="B29" s="4"/>
    </row>
    <row r="30" spans="1:2" ht="18.75">
      <c r="A30" s="10"/>
      <c r="B30" s="4"/>
    </row>
    <row r="31" spans="1:2" ht="18.75">
      <c r="A31" s="10"/>
      <c r="B31" s="4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topLeftCell="A31" workbookViewId="0">
      <selection activeCell="B2" sqref="B2:E2"/>
    </sheetView>
  </sheetViews>
  <sheetFormatPr defaultRowHeight="15.75"/>
  <cols>
    <col min="1" max="1" width="29" style="13" customWidth="1"/>
    <col min="2" max="2" width="57.28515625" style="13" customWidth="1"/>
    <col min="3" max="3" width="13.140625" style="13" customWidth="1"/>
    <col min="4" max="4" width="13.5703125" style="13" customWidth="1"/>
    <col min="5" max="5" width="13.140625" style="14" bestFit="1" customWidth="1"/>
  </cols>
  <sheetData>
    <row r="1" spans="1:6" ht="15">
      <c r="A1" s="94"/>
      <c r="B1" s="96" t="s">
        <v>7</v>
      </c>
      <c r="C1" s="97"/>
      <c r="D1" s="97"/>
      <c r="E1" s="97"/>
      <c r="F1" s="46"/>
    </row>
    <row r="2" spans="1:6" ht="30.75" customHeight="1">
      <c r="A2" s="94"/>
      <c r="B2" s="98" t="s">
        <v>155</v>
      </c>
      <c r="C2" s="99"/>
      <c r="D2" s="99"/>
      <c r="E2" s="99"/>
      <c r="F2" s="46"/>
    </row>
    <row r="3" spans="1:6" ht="15">
      <c r="A3" s="94"/>
      <c r="B3" s="96" t="s">
        <v>151</v>
      </c>
      <c r="C3" s="97"/>
      <c r="D3" s="97"/>
      <c r="E3" s="97"/>
      <c r="F3" s="46"/>
    </row>
    <row r="4" spans="1:6">
      <c r="A4" s="12"/>
      <c r="B4" s="12"/>
    </row>
    <row r="5" spans="1:6" ht="15">
      <c r="A5" s="100" t="s">
        <v>152</v>
      </c>
      <c r="B5" s="101"/>
      <c r="C5" s="101"/>
      <c r="D5" s="101"/>
      <c r="E5" s="101"/>
    </row>
    <row r="6" spans="1:6" s="46" customFormat="1">
      <c r="A6" s="95" t="s">
        <v>8</v>
      </c>
      <c r="B6" s="95" t="s">
        <v>9</v>
      </c>
      <c r="C6" s="44" t="s">
        <v>10</v>
      </c>
      <c r="D6" s="44" t="s">
        <v>12</v>
      </c>
      <c r="E6" s="45" t="s">
        <v>14</v>
      </c>
    </row>
    <row r="7" spans="1:6" s="46" customFormat="1">
      <c r="A7" s="95"/>
      <c r="B7" s="95"/>
      <c r="C7" s="44" t="s">
        <v>11</v>
      </c>
      <c r="D7" s="44" t="s">
        <v>13</v>
      </c>
      <c r="E7" s="45" t="s">
        <v>15</v>
      </c>
    </row>
    <row r="8" spans="1:6" s="46" customFormat="1">
      <c r="A8" s="95"/>
      <c r="B8" s="95"/>
      <c r="C8" s="47"/>
      <c r="D8" s="47"/>
      <c r="E8" s="45" t="s">
        <v>16</v>
      </c>
    </row>
    <row r="9" spans="1:6" s="46" customFormat="1">
      <c r="A9" s="48" t="s">
        <v>17</v>
      </c>
      <c r="B9" s="48" t="s">
        <v>18</v>
      </c>
      <c r="C9" s="61">
        <v>437</v>
      </c>
      <c r="D9" s="61">
        <v>80.5</v>
      </c>
      <c r="E9" s="63">
        <v>18.399999999999999</v>
      </c>
    </row>
    <row r="10" spans="1:6" s="46" customFormat="1">
      <c r="A10" s="48" t="s">
        <v>119</v>
      </c>
      <c r="B10" s="48" t="s">
        <v>18</v>
      </c>
      <c r="C10" s="61">
        <v>0</v>
      </c>
      <c r="D10" s="61">
        <v>0</v>
      </c>
      <c r="E10" s="63">
        <v>0</v>
      </c>
    </row>
    <row r="11" spans="1:6" s="46" customFormat="1">
      <c r="A11" s="48" t="s">
        <v>114</v>
      </c>
      <c r="B11" s="48" t="s">
        <v>18</v>
      </c>
      <c r="C11" s="61">
        <v>20</v>
      </c>
      <c r="D11" s="61">
        <v>0</v>
      </c>
      <c r="E11" s="63">
        <v>0</v>
      </c>
    </row>
    <row r="12" spans="1:6" s="46" customFormat="1">
      <c r="A12" s="48" t="s">
        <v>42</v>
      </c>
      <c r="B12" s="48" t="s">
        <v>19</v>
      </c>
      <c r="C12" s="61">
        <v>830</v>
      </c>
      <c r="D12" s="61">
        <v>1277.5999999999999</v>
      </c>
      <c r="E12" s="63">
        <v>153.9</v>
      </c>
    </row>
    <row r="13" spans="1:6" s="46" customFormat="1" ht="31.5">
      <c r="A13" s="48" t="s">
        <v>20</v>
      </c>
      <c r="B13" s="48" t="s">
        <v>21</v>
      </c>
      <c r="C13" s="61">
        <v>37</v>
      </c>
      <c r="D13" s="61">
        <v>0.5</v>
      </c>
      <c r="E13" s="63">
        <v>1.4</v>
      </c>
    </row>
    <row r="14" spans="1:6" s="46" customFormat="1">
      <c r="A14" s="48" t="s">
        <v>22</v>
      </c>
      <c r="B14" s="48" t="s">
        <v>23</v>
      </c>
      <c r="C14" s="61">
        <v>1866</v>
      </c>
      <c r="D14" s="61">
        <v>523.5</v>
      </c>
      <c r="E14" s="63">
        <v>28.1</v>
      </c>
    </row>
    <row r="15" spans="1:6" s="46" customFormat="1">
      <c r="A15" s="48" t="s">
        <v>24</v>
      </c>
      <c r="B15" s="48" t="s">
        <v>25</v>
      </c>
      <c r="C15" s="61">
        <v>440</v>
      </c>
      <c r="D15" s="61">
        <v>14.5</v>
      </c>
      <c r="E15" s="63">
        <v>3.3</v>
      </c>
    </row>
    <row r="16" spans="1:6" s="46" customFormat="1">
      <c r="A16" s="48" t="s">
        <v>26</v>
      </c>
      <c r="B16" s="48" t="s">
        <v>27</v>
      </c>
      <c r="C16" s="61">
        <v>0</v>
      </c>
      <c r="D16" s="61">
        <v>0</v>
      </c>
      <c r="E16" s="63">
        <v>0</v>
      </c>
    </row>
    <row r="17" spans="1:5" s="46" customFormat="1" ht="31.5">
      <c r="A17" s="48" t="s">
        <v>135</v>
      </c>
      <c r="B17" s="48" t="s">
        <v>136</v>
      </c>
      <c r="C17" s="61">
        <v>0</v>
      </c>
      <c r="D17" s="61">
        <v>0</v>
      </c>
      <c r="E17" s="76" t="s">
        <v>133</v>
      </c>
    </row>
    <row r="18" spans="1:5" s="46" customFormat="1">
      <c r="A18" s="48"/>
      <c r="B18" s="55" t="s">
        <v>28</v>
      </c>
      <c r="C18" s="56">
        <v>1984</v>
      </c>
      <c r="D18" s="56">
        <v>476.6</v>
      </c>
      <c r="E18" s="57">
        <v>24</v>
      </c>
    </row>
    <row r="19" spans="1:5" s="46" customFormat="1">
      <c r="A19" s="48" t="s">
        <v>115</v>
      </c>
      <c r="B19" s="48" t="s">
        <v>29</v>
      </c>
      <c r="C19" s="49">
        <v>1038</v>
      </c>
      <c r="D19" s="49">
        <v>234.1</v>
      </c>
      <c r="E19" s="50">
        <v>22.6</v>
      </c>
    </row>
    <row r="20" spans="1:5" s="46" customFormat="1">
      <c r="A20" s="48" t="s">
        <v>116</v>
      </c>
      <c r="B20" s="48" t="s">
        <v>30</v>
      </c>
      <c r="C20" s="49">
        <v>5</v>
      </c>
      <c r="D20" s="49">
        <v>1.3</v>
      </c>
      <c r="E20" s="50">
        <v>26</v>
      </c>
    </row>
    <row r="21" spans="1:5" s="46" customFormat="1">
      <c r="A21" s="48" t="s">
        <v>117</v>
      </c>
      <c r="B21" s="48" t="s">
        <v>31</v>
      </c>
      <c r="C21" s="49">
        <v>1046</v>
      </c>
      <c r="D21" s="49">
        <v>261.3</v>
      </c>
      <c r="E21" s="50">
        <v>25</v>
      </c>
    </row>
    <row r="22" spans="1:5" s="46" customFormat="1">
      <c r="A22" s="48" t="s">
        <v>118</v>
      </c>
      <c r="B22" s="48" t="s">
        <v>32</v>
      </c>
      <c r="C22" s="82" t="s">
        <v>153</v>
      </c>
      <c r="D22" s="78">
        <v>-20.100000000000001</v>
      </c>
      <c r="E22" s="50"/>
    </row>
    <row r="23" spans="1:5" s="46" customFormat="1" ht="110.25">
      <c r="A23" s="48" t="s">
        <v>127</v>
      </c>
      <c r="B23" s="48" t="s">
        <v>128</v>
      </c>
      <c r="C23" s="67">
        <v>0</v>
      </c>
      <c r="D23" s="67">
        <v>12.6</v>
      </c>
      <c r="E23" s="50">
        <v>0</v>
      </c>
    </row>
    <row r="24" spans="1:5" s="46" customFormat="1" ht="78.75">
      <c r="A24" s="48" t="s">
        <v>33</v>
      </c>
      <c r="B24" s="48" t="s">
        <v>34</v>
      </c>
      <c r="C24" s="61">
        <v>182</v>
      </c>
      <c r="D24" s="61">
        <v>0</v>
      </c>
      <c r="E24" s="63">
        <v>0</v>
      </c>
    </row>
    <row r="25" spans="1:5" s="46" customFormat="1" ht="31.5">
      <c r="A25" s="48" t="s">
        <v>131</v>
      </c>
      <c r="B25" s="48" t="s">
        <v>134</v>
      </c>
      <c r="C25" s="61">
        <v>0</v>
      </c>
      <c r="D25" s="61">
        <v>0</v>
      </c>
      <c r="E25" s="76" t="s">
        <v>133</v>
      </c>
    </row>
    <row r="26" spans="1:5" s="46" customFormat="1" ht="47.25">
      <c r="A26" s="48" t="s">
        <v>120</v>
      </c>
      <c r="B26" s="48" t="s">
        <v>121</v>
      </c>
      <c r="C26" s="61">
        <v>33</v>
      </c>
      <c r="D26" s="61">
        <v>0</v>
      </c>
      <c r="E26" s="63">
        <v>0</v>
      </c>
    </row>
    <row r="27" spans="1:5" s="46" customFormat="1" ht="47.25">
      <c r="A27" s="48" t="s">
        <v>127</v>
      </c>
      <c r="B27" s="48" t="s">
        <v>121</v>
      </c>
      <c r="C27" s="61">
        <v>0</v>
      </c>
      <c r="D27" s="61">
        <v>0</v>
      </c>
      <c r="E27" s="63">
        <v>0</v>
      </c>
    </row>
    <row r="28" spans="1:5" s="46" customFormat="1" ht="47.25">
      <c r="A28" s="48" t="s">
        <v>132</v>
      </c>
      <c r="B28" s="48" t="s">
        <v>121</v>
      </c>
      <c r="C28" s="61">
        <v>0</v>
      </c>
      <c r="D28" s="61">
        <v>0</v>
      </c>
      <c r="E28" s="76" t="s">
        <v>133</v>
      </c>
    </row>
    <row r="29" spans="1:5" s="46" customFormat="1">
      <c r="A29" s="51"/>
      <c r="B29" s="58" t="s">
        <v>35</v>
      </c>
      <c r="C29" s="64">
        <v>5829</v>
      </c>
      <c r="D29" s="64">
        <v>2385.8000000000002</v>
      </c>
      <c r="E29" s="65">
        <f t="shared" ref="E29:E34" si="0">D29/C29*100</f>
        <v>40.929833590667357</v>
      </c>
    </row>
    <row r="30" spans="1:5" s="46" customFormat="1">
      <c r="A30" s="51" t="s">
        <v>36</v>
      </c>
      <c r="B30" s="58" t="s">
        <v>37</v>
      </c>
      <c r="C30" s="64">
        <v>2847.4</v>
      </c>
      <c r="D30" s="65">
        <v>184.1</v>
      </c>
      <c r="E30" s="65">
        <f t="shared" si="0"/>
        <v>6.4655475170330821</v>
      </c>
    </row>
    <row r="31" spans="1:5" s="46" customFormat="1" ht="31.5">
      <c r="A31" s="48" t="s">
        <v>123</v>
      </c>
      <c r="B31" s="48" t="s">
        <v>38</v>
      </c>
      <c r="C31" s="61">
        <v>1186</v>
      </c>
      <c r="D31" s="61">
        <v>98.8</v>
      </c>
      <c r="E31" s="63">
        <f t="shared" si="0"/>
        <v>8.3305227655986513</v>
      </c>
    </row>
    <row r="32" spans="1:5" s="46" customFormat="1" ht="47.25">
      <c r="A32" s="48" t="s">
        <v>124</v>
      </c>
      <c r="B32" s="48" t="s">
        <v>39</v>
      </c>
      <c r="C32" s="61">
        <v>105.4</v>
      </c>
      <c r="D32" s="61">
        <v>0</v>
      </c>
      <c r="E32" s="63">
        <v>0</v>
      </c>
    </row>
    <row r="33" spans="1:5" s="46" customFormat="1" ht="47.25">
      <c r="A33" s="48" t="s">
        <v>122</v>
      </c>
      <c r="B33" s="48" t="s">
        <v>40</v>
      </c>
      <c r="C33" s="61">
        <v>3</v>
      </c>
      <c r="D33" s="61">
        <v>0.75</v>
      </c>
      <c r="E33" s="63">
        <f t="shared" si="0"/>
        <v>25</v>
      </c>
    </row>
    <row r="34" spans="1:5" s="46" customFormat="1" ht="78.75">
      <c r="A34" s="48" t="s">
        <v>125</v>
      </c>
      <c r="B34" s="48" t="s">
        <v>126</v>
      </c>
      <c r="C34" s="61">
        <v>1553</v>
      </c>
      <c r="D34" s="61">
        <v>84.6</v>
      </c>
      <c r="E34" s="63">
        <f t="shared" si="0"/>
        <v>5.4475209272376039</v>
      </c>
    </row>
    <row r="35" spans="1:5" s="46" customFormat="1" ht="31.5">
      <c r="A35" s="48" t="s">
        <v>137</v>
      </c>
      <c r="B35" s="48" t="s">
        <v>138</v>
      </c>
      <c r="C35" s="61">
        <v>0</v>
      </c>
      <c r="D35" s="61">
        <v>0</v>
      </c>
      <c r="E35" s="76" t="s">
        <v>133</v>
      </c>
    </row>
    <row r="36" spans="1:5" s="46" customFormat="1">
      <c r="A36" s="48"/>
      <c r="B36" s="58" t="s">
        <v>41</v>
      </c>
      <c r="C36" s="64">
        <v>8676.4</v>
      </c>
      <c r="D36" s="65">
        <v>2569.9</v>
      </c>
      <c r="E36" s="65">
        <f>D36/C36*100</f>
        <v>29.619427412290815</v>
      </c>
    </row>
    <row r="37" spans="1:5" s="46" customFormat="1">
      <c r="A37" s="52"/>
      <c r="B37" s="53"/>
      <c r="C37" s="53"/>
      <c r="D37" s="53"/>
      <c r="E37" s="54"/>
    </row>
    <row r="38" spans="1:5" s="46" customFormat="1">
      <c r="A38" s="52"/>
      <c r="B38" s="53"/>
      <c r="C38" s="53"/>
      <c r="D38" s="53"/>
      <c r="E38" s="54"/>
    </row>
  </sheetData>
  <mergeCells count="7">
    <mergeCell ref="A1:A3"/>
    <mergeCell ref="A6:A8"/>
    <mergeCell ref="B6:B8"/>
    <mergeCell ref="B1:E1"/>
    <mergeCell ref="B2:E2"/>
    <mergeCell ref="B3:E3"/>
    <mergeCell ref="A5:E5"/>
  </mergeCells>
  <pageMargins left="0.70866141732283472" right="0.19685039370078741" top="0.19685039370078741" bottom="0.19685039370078741" header="0.31496062992125984" footer="0.31496062992125984"/>
  <pageSetup paperSize="9" scale="74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7"/>
  <sheetViews>
    <sheetView topLeftCell="A4" workbookViewId="0">
      <selection activeCell="B3" sqref="B3:E3"/>
    </sheetView>
  </sheetViews>
  <sheetFormatPr defaultRowHeight="15.75"/>
  <cols>
    <col min="1" max="1" width="9.140625" style="13"/>
    <col min="2" max="2" width="54.140625" style="13" customWidth="1"/>
    <col min="3" max="3" width="12.42578125" style="13" customWidth="1"/>
    <col min="4" max="4" width="13.42578125" style="13" bestFit="1" customWidth="1"/>
    <col min="5" max="5" width="11.42578125" style="13" customWidth="1"/>
  </cols>
  <sheetData>
    <row r="1" spans="1:5">
      <c r="A1" s="2"/>
      <c r="B1" s="53"/>
      <c r="C1" s="53"/>
      <c r="D1" s="53"/>
      <c r="E1" s="53"/>
    </row>
    <row r="2" spans="1:5" ht="15">
      <c r="A2" s="94"/>
      <c r="B2" s="96" t="s">
        <v>43</v>
      </c>
      <c r="C2" s="97"/>
      <c r="D2" s="97"/>
      <c r="E2" s="97"/>
    </row>
    <row r="3" spans="1:5" ht="28.5" customHeight="1">
      <c r="A3" s="94"/>
      <c r="B3" s="98" t="s">
        <v>163</v>
      </c>
      <c r="C3" s="99"/>
      <c r="D3" s="99"/>
      <c r="E3" s="99"/>
    </row>
    <row r="4" spans="1:5" ht="15">
      <c r="A4" s="94"/>
      <c r="B4" s="98" t="s">
        <v>157</v>
      </c>
      <c r="C4" s="99"/>
      <c r="D4" s="99"/>
      <c r="E4" s="99"/>
    </row>
    <row r="5" spans="1:5">
      <c r="A5" s="2"/>
    </row>
    <row r="6" spans="1:5" ht="15">
      <c r="A6" s="104" t="s">
        <v>156</v>
      </c>
      <c r="B6" s="105"/>
      <c r="C6" s="105"/>
      <c r="D6" s="105"/>
      <c r="E6" s="105"/>
    </row>
    <row r="7" spans="1:5" ht="34.5" customHeight="1">
      <c r="A7" s="105"/>
      <c r="B7" s="105"/>
      <c r="C7" s="105"/>
      <c r="D7" s="105"/>
      <c r="E7" s="105"/>
    </row>
    <row r="8" spans="1:5">
      <c r="A8" s="102"/>
      <c r="B8" s="103"/>
      <c r="C8" s="103"/>
      <c r="D8" s="103"/>
      <c r="E8" s="103"/>
    </row>
    <row r="9" spans="1:5" ht="43.5">
      <c r="A9" s="28"/>
      <c r="B9" s="29" t="s">
        <v>44</v>
      </c>
      <c r="C9" s="30" t="s">
        <v>45</v>
      </c>
      <c r="D9" s="30" t="s">
        <v>46</v>
      </c>
      <c r="E9" s="30" t="s">
        <v>47</v>
      </c>
    </row>
    <row r="10" spans="1:5">
      <c r="A10" s="31" t="s">
        <v>97</v>
      </c>
      <c r="B10" s="32" t="s">
        <v>48</v>
      </c>
      <c r="C10" s="86" t="s">
        <v>158</v>
      </c>
      <c r="D10" s="86" t="s">
        <v>159</v>
      </c>
      <c r="E10" s="86" t="s">
        <v>160</v>
      </c>
    </row>
    <row r="11" spans="1:5" ht="30">
      <c r="A11" s="33" t="s">
        <v>98</v>
      </c>
      <c r="B11" s="34" t="s">
        <v>49</v>
      </c>
      <c r="C11" s="35">
        <v>710</v>
      </c>
      <c r="D11" s="35">
        <v>289.10000000000002</v>
      </c>
      <c r="E11" s="36">
        <f>D11/C11*100</f>
        <v>40.718309859154935</v>
      </c>
    </row>
    <row r="12" spans="1:5" ht="45">
      <c r="A12" s="33" t="s">
        <v>99</v>
      </c>
      <c r="B12" s="34" t="s">
        <v>50</v>
      </c>
      <c r="C12" s="35">
        <v>472.4</v>
      </c>
      <c r="D12" s="35">
        <v>245.3</v>
      </c>
      <c r="E12" s="36">
        <f>D12/C12*100</f>
        <v>51.92633361558002</v>
      </c>
    </row>
    <row r="13" spans="1:5">
      <c r="A13" s="33" t="s">
        <v>100</v>
      </c>
      <c r="B13" s="34" t="s">
        <v>51</v>
      </c>
      <c r="C13" s="35">
        <v>36.799999999999997</v>
      </c>
      <c r="D13" s="35">
        <v>0</v>
      </c>
      <c r="E13" s="36">
        <f>D13/C13*100</f>
        <v>0</v>
      </c>
    </row>
    <row r="14" spans="1:5">
      <c r="A14" s="33" t="s">
        <v>101</v>
      </c>
      <c r="B14" s="34" t="s">
        <v>52</v>
      </c>
      <c r="C14" s="35">
        <v>4</v>
      </c>
      <c r="D14" s="35">
        <f>Лист4!H24</f>
        <v>0</v>
      </c>
      <c r="E14" s="36">
        <f t="shared" ref="E14:E18" si="0">D14/C14*100</f>
        <v>0</v>
      </c>
    </row>
    <row r="15" spans="1:5">
      <c r="A15" s="33" t="s">
        <v>102</v>
      </c>
      <c r="B15" s="34" t="s">
        <v>53</v>
      </c>
      <c r="C15" s="35">
        <v>2225</v>
      </c>
      <c r="D15" s="35">
        <v>466.6</v>
      </c>
      <c r="E15" s="36">
        <f t="shared" si="0"/>
        <v>20.970786516853934</v>
      </c>
    </row>
    <row r="16" spans="1:5">
      <c r="A16" s="31" t="s">
        <v>103</v>
      </c>
      <c r="B16" s="32" t="s">
        <v>54</v>
      </c>
      <c r="C16" s="19">
        <v>105.4</v>
      </c>
      <c r="D16" s="19">
        <v>0</v>
      </c>
      <c r="E16" s="20">
        <v>0</v>
      </c>
    </row>
    <row r="17" spans="1:5" ht="28.5">
      <c r="A17" s="31" t="s">
        <v>104</v>
      </c>
      <c r="B17" s="32" t="s">
        <v>55</v>
      </c>
      <c r="C17" s="87">
        <v>50</v>
      </c>
      <c r="D17" s="19">
        <v>0.2</v>
      </c>
      <c r="E17" s="20">
        <v>0.4</v>
      </c>
    </row>
    <row r="18" spans="1:5">
      <c r="A18" s="33" t="s">
        <v>105</v>
      </c>
      <c r="B18" s="34" t="s">
        <v>56</v>
      </c>
      <c r="C18" s="35">
        <v>50</v>
      </c>
      <c r="D18" s="35">
        <v>0.2</v>
      </c>
      <c r="E18" s="36">
        <v>0.4</v>
      </c>
    </row>
    <row r="19" spans="1:5">
      <c r="A19" s="31" t="s">
        <v>106</v>
      </c>
      <c r="B19" s="32" t="s">
        <v>57</v>
      </c>
      <c r="C19" s="19">
        <v>2111.1999999999998</v>
      </c>
      <c r="D19" s="19">
        <v>0</v>
      </c>
      <c r="E19" s="20">
        <f t="shared" ref="E19" si="1">D19/C19*100</f>
        <v>0</v>
      </c>
    </row>
    <row r="20" spans="1:5">
      <c r="A20" s="33" t="s">
        <v>107</v>
      </c>
      <c r="B20" s="34" t="s">
        <v>58</v>
      </c>
      <c r="C20" s="35">
        <v>2111</v>
      </c>
      <c r="D20" s="35">
        <v>0</v>
      </c>
      <c r="E20" s="36">
        <f t="shared" ref="E20:E32" si="2">D20/C20*100</f>
        <v>0</v>
      </c>
    </row>
    <row r="21" spans="1:5">
      <c r="A21" s="33" t="s">
        <v>113</v>
      </c>
      <c r="B21" s="25" t="s">
        <v>96</v>
      </c>
      <c r="C21" s="35">
        <f>Лист4!G49</f>
        <v>0</v>
      </c>
      <c r="D21" s="35">
        <f>Лист4!H49</f>
        <v>0</v>
      </c>
      <c r="E21" s="36">
        <v>0</v>
      </c>
    </row>
    <row r="22" spans="1:5">
      <c r="A22" s="31" t="s">
        <v>108</v>
      </c>
      <c r="B22" s="32" t="s">
        <v>59</v>
      </c>
      <c r="C22" s="19">
        <v>1902.9</v>
      </c>
      <c r="D22" s="19">
        <v>1459.3</v>
      </c>
      <c r="E22" s="20">
        <f t="shared" si="2"/>
        <v>76.688212727941547</v>
      </c>
    </row>
    <row r="23" spans="1:5">
      <c r="A23" s="33" t="s">
        <v>109</v>
      </c>
      <c r="B23" s="34" t="s">
        <v>60</v>
      </c>
      <c r="C23" s="35">
        <v>0</v>
      </c>
      <c r="D23" s="35">
        <v>0</v>
      </c>
      <c r="E23" s="36">
        <v>0</v>
      </c>
    </row>
    <row r="24" spans="1:5">
      <c r="A24" s="33" t="s">
        <v>110</v>
      </c>
      <c r="B24" s="34" t="s">
        <v>61</v>
      </c>
      <c r="C24" s="35">
        <v>749.5</v>
      </c>
      <c r="D24" s="35">
        <v>130.1</v>
      </c>
      <c r="E24" s="36">
        <f t="shared" si="2"/>
        <v>17.358238825883923</v>
      </c>
    </row>
    <row r="25" spans="1:5" ht="28.5">
      <c r="A25" s="31" t="s">
        <v>111</v>
      </c>
      <c r="B25" s="32" t="s">
        <v>62</v>
      </c>
      <c r="C25" s="19">
        <v>1690.4</v>
      </c>
      <c r="D25" s="19">
        <v>409.7</v>
      </c>
      <c r="E25" s="20">
        <f t="shared" si="2"/>
        <v>24.236867013724563</v>
      </c>
    </row>
    <row r="26" spans="1:5">
      <c r="A26" s="33" t="s">
        <v>112</v>
      </c>
      <c r="B26" s="34" t="s">
        <v>63</v>
      </c>
      <c r="C26" s="35">
        <v>1690.4</v>
      </c>
      <c r="D26" s="35">
        <v>409.7</v>
      </c>
      <c r="E26" s="36">
        <f t="shared" si="2"/>
        <v>24.236867013724563</v>
      </c>
    </row>
    <row r="27" spans="1:5">
      <c r="A27" s="31">
        <v>1000</v>
      </c>
      <c r="B27" s="32" t="s">
        <v>64</v>
      </c>
      <c r="C27" s="19">
        <v>0</v>
      </c>
      <c r="D27" s="19">
        <f>D28+D29</f>
        <v>0</v>
      </c>
      <c r="E27" s="20" t="e">
        <f t="shared" si="2"/>
        <v>#DIV/0!</v>
      </c>
    </row>
    <row r="28" spans="1:5">
      <c r="A28" s="33">
        <v>1001</v>
      </c>
      <c r="B28" s="34" t="s">
        <v>65</v>
      </c>
      <c r="C28" s="35">
        <v>0</v>
      </c>
      <c r="D28" s="35">
        <v>0</v>
      </c>
      <c r="E28" s="42" t="s">
        <v>133</v>
      </c>
    </row>
    <row r="29" spans="1:5">
      <c r="A29" s="33">
        <v>1003</v>
      </c>
      <c r="B29" s="34" t="s">
        <v>66</v>
      </c>
      <c r="C29" s="35">
        <v>10</v>
      </c>
      <c r="D29" s="35">
        <v>0</v>
      </c>
      <c r="E29" s="36">
        <f t="shared" si="2"/>
        <v>0</v>
      </c>
    </row>
    <row r="30" spans="1:5">
      <c r="A30" s="31">
        <v>1200</v>
      </c>
      <c r="B30" s="32" t="s">
        <v>67</v>
      </c>
      <c r="C30" s="19">
        <f>C31</f>
        <v>51.7</v>
      </c>
      <c r="D30" s="19">
        <f>Лист4!H76</f>
        <v>0</v>
      </c>
      <c r="E30" s="20">
        <f t="shared" si="2"/>
        <v>0</v>
      </c>
    </row>
    <row r="31" spans="1:5">
      <c r="A31" s="33">
        <v>1204</v>
      </c>
      <c r="B31" s="34" t="s">
        <v>51</v>
      </c>
      <c r="C31" s="35">
        <v>51.7</v>
      </c>
      <c r="D31" s="35">
        <f>Лист4!H76</f>
        <v>0</v>
      </c>
      <c r="E31" s="36">
        <f t="shared" si="2"/>
        <v>0</v>
      </c>
    </row>
    <row r="32" spans="1:5">
      <c r="A32" s="37"/>
      <c r="B32" s="32" t="s">
        <v>68</v>
      </c>
      <c r="C32" s="77">
        <v>8676.4</v>
      </c>
      <c r="D32" s="38">
        <v>1541.1</v>
      </c>
      <c r="E32" s="39">
        <f t="shared" si="2"/>
        <v>17.761975012678068</v>
      </c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</sheetData>
  <mergeCells count="6">
    <mergeCell ref="A8:E8"/>
    <mergeCell ref="A2:A4"/>
    <mergeCell ref="B2:E2"/>
    <mergeCell ref="B3:E3"/>
    <mergeCell ref="B4:E4"/>
    <mergeCell ref="A6:E7"/>
  </mergeCells>
  <pageMargins left="0.70866141732283472" right="0.70866141732283472" top="0.74803149606299213" bottom="0.74803149606299213" header="0.31496062992125984" footer="0.31496062992125984"/>
  <pageSetup paperSize="9" scale="86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2"/>
  <sheetViews>
    <sheetView tabSelected="1" workbookViewId="0">
      <selection activeCell="I70" sqref="I70"/>
    </sheetView>
  </sheetViews>
  <sheetFormatPr defaultRowHeight="15"/>
  <cols>
    <col min="1" max="1" width="50.28515625" style="15" customWidth="1"/>
    <col min="2" max="2" width="6.85546875" style="15" customWidth="1"/>
    <col min="3" max="4" width="5" style="15" customWidth="1"/>
    <col min="5" max="5" width="13.42578125" style="15" customWidth="1"/>
    <col min="6" max="6" width="7" style="15" customWidth="1"/>
    <col min="7" max="7" width="9.5703125" style="62" bestFit="1" customWidth="1"/>
    <col min="8" max="8" width="9.140625" style="62"/>
    <col min="9" max="9" width="9.140625" style="15" customWidth="1"/>
  </cols>
  <sheetData>
    <row r="1" spans="1:13" ht="84" customHeight="1">
      <c r="A1" s="119"/>
      <c r="B1" s="108" t="s">
        <v>161</v>
      </c>
      <c r="C1" s="109"/>
      <c r="D1" s="109"/>
      <c r="E1" s="109"/>
      <c r="F1" s="109"/>
      <c r="G1" s="109"/>
      <c r="H1" s="109"/>
      <c r="I1" s="109"/>
    </row>
    <row r="2" spans="1:13" ht="3.75" customHeight="1">
      <c r="A2" s="120"/>
      <c r="B2" s="109"/>
      <c r="C2" s="109"/>
      <c r="D2" s="109"/>
      <c r="E2" s="109"/>
      <c r="F2" s="109"/>
      <c r="G2" s="109"/>
      <c r="H2" s="109"/>
      <c r="I2" s="109"/>
    </row>
    <row r="3" spans="1:13" ht="9" customHeight="1">
      <c r="A3" s="120"/>
      <c r="B3" s="109"/>
      <c r="C3" s="109"/>
      <c r="D3" s="109"/>
      <c r="E3" s="109"/>
      <c r="F3" s="109"/>
      <c r="G3" s="109"/>
      <c r="H3" s="109"/>
      <c r="I3" s="109"/>
      <c r="M3" s="4"/>
    </row>
    <row r="4" spans="1:13" ht="6.75" hidden="1" customHeight="1">
      <c r="A4" s="120"/>
      <c r="B4" s="109"/>
      <c r="C4" s="109"/>
      <c r="D4" s="109"/>
      <c r="E4" s="109"/>
      <c r="F4" s="109"/>
      <c r="G4" s="109"/>
      <c r="H4" s="109"/>
      <c r="I4" s="109"/>
    </row>
    <row r="5" spans="1:13" ht="6" hidden="1" customHeight="1">
      <c r="A5" s="120"/>
      <c r="B5" s="109"/>
      <c r="C5" s="109"/>
      <c r="D5" s="109"/>
      <c r="E5" s="109"/>
      <c r="F5" s="109"/>
      <c r="G5" s="109"/>
      <c r="H5" s="109"/>
      <c r="I5" s="109"/>
    </row>
    <row r="6" spans="1:13" ht="15.75">
      <c r="A6" s="110" t="s">
        <v>139</v>
      </c>
      <c r="B6" s="111"/>
      <c r="C6" s="111"/>
      <c r="D6" s="111"/>
      <c r="E6" s="111"/>
      <c r="F6" s="111"/>
      <c r="G6" s="111"/>
      <c r="H6" s="111"/>
      <c r="I6" s="111"/>
    </row>
    <row r="7" spans="1:13" ht="15.75">
      <c r="A7" s="102" t="s">
        <v>162</v>
      </c>
      <c r="B7" s="112"/>
      <c r="C7" s="112"/>
      <c r="D7" s="112"/>
      <c r="E7" s="112"/>
      <c r="F7" s="112"/>
      <c r="G7" s="112"/>
      <c r="H7" s="112"/>
      <c r="I7" s="112"/>
    </row>
    <row r="8" spans="1:13" s="15" customFormat="1" ht="42.75">
      <c r="A8" s="27" t="s">
        <v>9</v>
      </c>
      <c r="B8" s="27" t="s">
        <v>69</v>
      </c>
      <c r="C8" s="27" t="s">
        <v>70</v>
      </c>
      <c r="D8" s="27" t="s">
        <v>71</v>
      </c>
      <c r="E8" s="27" t="s">
        <v>72</v>
      </c>
      <c r="F8" s="27" t="s">
        <v>73</v>
      </c>
      <c r="G8" s="59" t="s">
        <v>45</v>
      </c>
      <c r="H8" s="59" t="s">
        <v>74</v>
      </c>
      <c r="I8" s="27" t="s">
        <v>47</v>
      </c>
    </row>
    <row r="9" spans="1:13" s="15" customFormat="1" ht="15.75">
      <c r="A9" s="16" t="s">
        <v>140</v>
      </c>
      <c r="B9" s="17"/>
      <c r="C9" s="17"/>
      <c r="D9" s="17"/>
      <c r="E9" s="17"/>
      <c r="F9" s="17"/>
      <c r="G9" s="88">
        <v>8676.4</v>
      </c>
      <c r="H9" s="88">
        <v>1541.1</v>
      </c>
      <c r="I9" s="89">
        <f t="shared" ref="I9:I77" si="0">H9/G9*100</f>
        <v>17.761975012678068</v>
      </c>
    </row>
    <row r="10" spans="1:13" s="15" customFormat="1" ht="15.75">
      <c r="A10" s="16" t="s">
        <v>48</v>
      </c>
      <c r="B10" s="17">
        <v>948</v>
      </c>
      <c r="C10" s="18" t="s">
        <v>84</v>
      </c>
      <c r="D10" s="18" t="s">
        <v>85</v>
      </c>
      <c r="E10" s="17"/>
      <c r="F10" s="17"/>
      <c r="G10" s="77">
        <v>3448.2</v>
      </c>
      <c r="H10" s="77">
        <v>1001</v>
      </c>
      <c r="I10" s="89">
        <f>H10/G10*100</f>
        <v>29.029638652050348</v>
      </c>
    </row>
    <row r="11" spans="1:13" s="15" customFormat="1" ht="27.75" customHeight="1">
      <c r="A11" s="113" t="s">
        <v>75</v>
      </c>
      <c r="B11" s="21">
        <v>948</v>
      </c>
      <c r="C11" s="22" t="s">
        <v>84</v>
      </c>
      <c r="D11" s="22" t="s">
        <v>86</v>
      </c>
      <c r="E11" s="21">
        <v>9000000030</v>
      </c>
      <c r="F11" s="21">
        <v>121</v>
      </c>
      <c r="G11" s="49">
        <v>570</v>
      </c>
      <c r="H11" s="49">
        <v>287.60000000000002</v>
      </c>
      <c r="I11" s="23">
        <f t="shared" si="0"/>
        <v>50.456140350877199</v>
      </c>
    </row>
    <row r="12" spans="1:13" s="15" customFormat="1" ht="27.75" customHeight="1">
      <c r="A12" s="113"/>
      <c r="B12" s="79">
        <v>948</v>
      </c>
      <c r="C12" s="22" t="s">
        <v>84</v>
      </c>
      <c r="D12" s="22" t="s">
        <v>86</v>
      </c>
      <c r="E12" s="79">
        <v>9000000030</v>
      </c>
      <c r="F12" s="79">
        <v>266</v>
      </c>
      <c r="G12" s="80">
        <v>0</v>
      </c>
      <c r="H12" s="80">
        <v>0</v>
      </c>
      <c r="I12" s="81">
        <v>0</v>
      </c>
    </row>
    <row r="13" spans="1:13" s="15" customFormat="1" ht="15.75">
      <c r="A13" s="113"/>
      <c r="B13" s="74">
        <v>948</v>
      </c>
      <c r="C13" s="22" t="s">
        <v>84</v>
      </c>
      <c r="D13" s="22" t="s">
        <v>86</v>
      </c>
      <c r="E13" s="21">
        <v>9000000030</v>
      </c>
      <c r="F13" s="21">
        <v>129</v>
      </c>
      <c r="G13" s="49">
        <v>140</v>
      </c>
      <c r="H13" s="49">
        <v>1.5</v>
      </c>
      <c r="I13" s="23">
        <f t="shared" si="0"/>
        <v>1.0714285714285714</v>
      </c>
    </row>
    <row r="14" spans="1:13" s="15" customFormat="1" ht="17.25" customHeight="1">
      <c r="A14" s="113" t="s">
        <v>76</v>
      </c>
      <c r="B14" s="74">
        <v>948</v>
      </c>
      <c r="C14" s="22" t="s">
        <v>84</v>
      </c>
      <c r="D14" s="22" t="s">
        <v>87</v>
      </c>
      <c r="E14" s="21">
        <v>9000000010</v>
      </c>
      <c r="F14" s="21">
        <v>121</v>
      </c>
      <c r="G14" s="49">
        <v>470</v>
      </c>
      <c r="H14" s="49">
        <v>190.5</v>
      </c>
      <c r="I14" s="23">
        <f t="shared" si="0"/>
        <v>40.531914893617021</v>
      </c>
    </row>
    <row r="15" spans="1:13" s="15" customFormat="1" ht="17.25" customHeight="1">
      <c r="A15" s="113"/>
      <c r="B15" s="74">
        <v>948</v>
      </c>
      <c r="C15" s="22" t="s">
        <v>84</v>
      </c>
      <c r="D15" s="22" t="s">
        <v>87</v>
      </c>
      <c r="E15" s="21">
        <v>9000000010</v>
      </c>
      <c r="F15" s="21">
        <v>122</v>
      </c>
      <c r="G15" s="49">
        <v>0</v>
      </c>
      <c r="H15" s="49">
        <v>0</v>
      </c>
      <c r="I15" s="23">
        <v>0</v>
      </c>
    </row>
    <row r="16" spans="1:13" s="15" customFormat="1" ht="15.75">
      <c r="A16" s="113"/>
      <c r="B16" s="74">
        <v>948</v>
      </c>
      <c r="C16" s="22" t="s">
        <v>84</v>
      </c>
      <c r="D16" s="22" t="s">
        <v>87</v>
      </c>
      <c r="E16" s="21">
        <v>9000000010</v>
      </c>
      <c r="F16" s="21">
        <v>129</v>
      </c>
      <c r="G16" s="49">
        <v>110</v>
      </c>
      <c r="H16" s="49">
        <v>1.1000000000000001</v>
      </c>
      <c r="I16" s="23">
        <f t="shared" si="0"/>
        <v>1</v>
      </c>
    </row>
    <row r="17" spans="1:9" s="15" customFormat="1" ht="15.75">
      <c r="A17" s="113"/>
      <c r="B17" s="74">
        <v>948</v>
      </c>
      <c r="C17" s="22" t="s">
        <v>84</v>
      </c>
      <c r="D17" s="22" t="s">
        <v>87</v>
      </c>
      <c r="E17" s="21">
        <v>9000000010</v>
      </c>
      <c r="F17" s="21">
        <v>244</v>
      </c>
      <c r="G17" s="49">
        <v>52.6</v>
      </c>
      <c r="H17" s="49">
        <v>7.9</v>
      </c>
      <c r="I17" s="23">
        <f t="shared" si="0"/>
        <v>15.019011406844108</v>
      </c>
    </row>
    <row r="18" spans="1:9" s="15" customFormat="1" ht="15.75">
      <c r="A18" s="113"/>
      <c r="B18" s="74">
        <v>948</v>
      </c>
      <c r="C18" s="22" t="s">
        <v>84</v>
      </c>
      <c r="D18" s="22" t="s">
        <v>87</v>
      </c>
      <c r="E18" s="21">
        <v>9000000010</v>
      </c>
      <c r="F18" s="21">
        <v>247</v>
      </c>
      <c r="G18" s="49">
        <v>270</v>
      </c>
      <c r="H18" s="49">
        <v>45.8</v>
      </c>
      <c r="I18" s="23">
        <f t="shared" si="0"/>
        <v>16.962962962962962</v>
      </c>
    </row>
    <row r="19" spans="1:9" s="15" customFormat="1" ht="15.75">
      <c r="A19" s="113"/>
      <c r="B19" s="74">
        <v>948</v>
      </c>
      <c r="C19" s="22" t="s">
        <v>84</v>
      </c>
      <c r="D19" s="22" t="s">
        <v>87</v>
      </c>
      <c r="E19" s="21">
        <v>9000000010</v>
      </c>
      <c r="F19" s="21">
        <v>851</v>
      </c>
      <c r="G19" s="49">
        <v>0</v>
      </c>
      <c r="H19" s="49">
        <v>0</v>
      </c>
      <c r="I19" s="23">
        <v>0</v>
      </c>
    </row>
    <row r="20" spans="1:9" s="15" customFormat="1" ht="15.75">
      <c r="A20" s="113"/>
      <c r="B20" s="74">
        <v>948</v>
      </c>
      <c r="C20" s="22" t="s">
        <v>84</v>
      </c>
      <c r="D20" s="22" t="s">
        <v>87</v>
      </c>
      <c r="E20" s="21">
        <v>9000000010</v>
      </c>
      <c r="F20" s="21">
        <v>852</v>
      </c>
      <c r="G20" s="49">
        <v>0</v>
      </c>
      <c r="H20" s="49">
        <v>0</v>
      </c>
      <c r="I20" s="22" t="s">
        <v>133</v>
      </c>
    </row>
    <row r="21" spans="1:9" s="15" customFormat="1" ht="15.75">
      <c r="A21" s="113"/>
      <c r="B21" s="74">
        <v>948</v>
      </c>
      <c r="C21" s="22" t="s">
        <v>84</v>
      </c>
      <c r="D21" s="22" t="s">
        <v>87</v>
      </c>
      <c r="E21" s="21">
        <v>9000000010</v>
      </c>
      <c r="F21" s="21">
        <v>853</v>
      </c>
      <c r="G21" s="49">
        <v>0</v>
      </c>
      <c r="H21" s="49">
        <v>0</v>
      </c>
      <c r="I21" s="22" t="s">
        <v>133</v>
      </c>
    </row>
    <row r="22" spans="1:9" s="15" customFormat="1" ht="15.75">
      <c r="A22" s="43"/>
      <c r="B22" s="74">
        <v>948</v>
      </c>
      <c r="C22" s="22" t="s">
        <v>84</v>
      </c>
      <c r="D22" s="22" t="s">
        <v>87</v>
      </c>
      <c r="E22" s="21">
        <v>9900035210</v>
      </c>
      <c r="F22" s="21">
        <v>540</v>
      </c>
      <c r="G22" s="49">
        <v>36.799999999999997</v>
      </c>
      <c r="H22" s="49">
        <v>0</v>
      </c>
      <c r="I22" s="23">
        <f t="shared" si="0"/>
        <v>0</v>
      </c>
    </row>
    <row r="23" spans="1:9" s="15" customFormat="1" ht="30">
      <c r="A23" s="24" t="s">
        <v>77</v>
      </c>
      <c r="B23" s="74">
        <v>948</v>
      </c>
      <c r="C23" s="22" t="s">
        <v>84</v>
      </c>
      <c r="D23" s="22" t="s">
        <v>87</v>
      </c>
      <c r="E23" s="21">
        <v>9900070010</v>
      </c>
      <c r="F23" s="21">
        <v>244</v>
      </c>
      <c r="G23" s="49">
        <v>3</v>
      </c>
      <c r="H23" s="49">
        <v>0</v>
      </c>
      <c r="I23" s="23">
        <v>0</v>
      </c>
    </row>
    <row r="24" spans="1:9" s="15" customFormat="1" ht="15.75">
      <c r="A24" s="24" t="s">
        <v>51</v>
      </c>
      <c r="B24" s="74">
        <v>948</v>
      </c>
      <c r="C24" s="22" t="s">
        <v>84</v>
      </c>
      <c r="D24" s="22" t="s">
        <v>88</v>
      </c>
      <c r="E24" s="21">
        <v>9900035210</v>
      </c>
      <c r="F24" s="21">
        <v>540</v>
      </c>
      <c r="G24" s="49">
        <v>36.799999999999997</v>
      </c>
      <c r="H24" s="49">
        <v>0</v>
      </c>
      <c r="I24" s="23">
        <f t="shared" si="0"/>
        <v>0</v>
      </c>
    </row>
    <row r="25" spans="1:9" s="15" customFormat="1" ht="15.75">
      <c r="A25" s="24" t="s">
        <v>52</v>
      </c>
      <c r="B25" s="42">
        <v>948</v>
      </c>
      <c r="C25" s="42" t="s">
        <v>84</v>
      </c>
      <c r="D25" s="42">
        <v>11</v>
      </c>
      <c r="E25" s="42">
        <v>9900080670</v>
      </c>
      <c r="F25" s="42">
        <v>870</v>
      </c>
      <c r="G25" s="76" t="s">
        <v>164</v>
      </c>
      <c r="H25" s="76">
        <v>0</v>
      </c>
      <c r="I25" s="42" t="s">
        <v>133</v>
      </c>
    </row>
    <row r="26" spans="1:9" s="15" customFormat="1" ht="15.75">
      <c r="A26" s="113" t="s">
        <v>53</v>
      </c>
      <c r="B26" s="42">
        <v>948</v>
      </c>
      <c r="C26" s="42" t="s">
        <v>84</v>
      </c>
      <c r="D26" s="42">
        <v>13</v>
      </c>
      <c r="E26" s="42" t="s">
        <v>145</v>
      </c>
      <c r="F26" s="42">
        <v>244</v>
      </c>
      <c r="G26" s="76" t="s">
        <v>91</v>
      </c>
      <c r="H26" s="76" t="s">
        <v>133</v>
      </c>
      <c r="I26" s="42" t="s">
        <v>133</v>
      </c>
    </row>
    <row r="27" spans="1:9" s="15" customFormat="1" ht="15.75">
      <c r="A27" s="113"/>
      <c r="B27" s="42">
        <v>948</v>
      </c>
      <c r="C27" s="42" t="s">
        <v>84</v>
      </c>
      <c r="D27" s="42">
        <v>13</v>
      </c>
      <c r="E27" s="42" t="s">
        <v>145</v>
      </c>
      <c r="F27" s="42" t="s">
        <v>146</v>
      </c>
      <c r="G27" s="76" t="s">
        <v>147</v>
      </c>
      <c r="H27" s="76" t="s">
        <v>133</v>
      </c>
      <c r="I27" s="42" t="s">
        <v>133</v>
      </c>
    </row>
    <row r="28" spans="1:9" s="15" customFormat="1" ht="15.75">
      <c r="A28" s="113"/>
      <c r="B28" s="42">
        <v>948</v>
      </c>
      <c r="C28" s="42" t="s">
        <v>84</v>
      </c>
      <c r="D28" s="42">
        <v>13</v>
      </c>
      <c r="E28" s="42" t="s">
        <v>145</v>
      </c>
      <c r="F28" s="42">
        <v>852</v>
      </c>
      <c r="G28" s="76" t="s">
        <v>165</v>
      </c>
      <c r="H28" s="76" t="s">
        <v>166</v>
      </c>
      <c r="I28" s="42" t="s">
        <v>167</v>
      </c>
    </row>
    <row r="29" spans="1:9" s="15" customFormat="1" ht="15.75">
      <c r="A29" s="113"/>
      <c r="B29" s="74">
        <v>948</v>
      </c>
      <c r="C29" s="22" t="s">
        <v>84</v>
      </c>
      <c r="D29" s="21">
        <v>13</v>
      </c>
      <c r="E29" s="21">
        <v>9900003020</v>
      </c>
      <c r="F29" s="21">
        <v>853</v>
      </c>
      <c r="G29" s="61">
        <v>1</v>
      </c>
      <c r="H29" s="61">
        <v>0</v>
      </c>
      <c r="I29" s="36">
        <v>0</v>
      </c>
    </row>
    <row r="30" spans="1:9" s="15" customFormat="1" ht="15.75">
      <c r="A30" s="113"/>
      <c r="B30" s="93">
        <v>948</v>
      </c>
      <c r="C30" s="22" t="s">
        <v>84</v>
      </c>
      <c r="D30" s="93">
        <v>13</v>
      </c>
      <c r="E30" s="93">
        <v>9900003020</v>
      </c>
      <c r="F30" s="93">
        <v>853</v>
      </c>
      <c r="G30" s="61">
        <v>4</v>
      </c>
      <c r="H30" s="61">
        <v>0</v>
      </c>
      <c r="I30" s="36">
        <v>0</v>
      </c>
    </row>
    <row r="31" spans="1:9" s="15" customFormat="1" ht="15.75">
      <c r="A31" s="113"/>
      <c r="B31" s="93">
        <v>948</v>
      </c>
      <c r="C31" s="22" t="s">
        <v>84</v>
      </c>
      <c r="D31" s="93">
        <v>13</v>
      </c>
      <c r="E31" s="93">
        <v>9900003020</v>
      </c>
      <c r="F31" s="93">
        <v>853</v>
      </c>
      <c r="G31" s="61">
        <v>1</v>
      </c>
      <c r="H31" s="61">
        <v>0</v>
      </c>
      <c r="I31" s="36">
        <v>0</v>
      </c>
    </row>
    <row r="32" spans="1:9" s="15" customFormat="1" ht="15.75">
      <c r="A32" s="113"/>
      <c r="B32" s="74">
        <v>948</v>
      </c>
      <c r="C32" s="22" t="s">
        <v>84</v>
      </c>
      <c r="D32" s="21">
        <v>13</v>
      </c>
      <c r="E32" s="21">
        <v>9900000590</v>
      </c>
      <c r="F32" s="21">
        <v>111</v>
      </c>
      <c r="G32" s="49">
        <v>1225</v>
      </c>
      <c r="H32" s="49">
        <v>446.8</v>
      </c>
      <c r="I32" s="23">
        <f t="shared" si="0"/>
        <v>36.473469387755102</v>
      </c>
    </row>
    <row r="33" spans="1:9" s="15" customFormat="1" ht="15.75">
      <c r="A33" s="113"/>
      <c r="B33" s="74">
        <v>948</v>
      </c>
      <c r="C33" s="22" t="s">
        <v>84</v>
      </c>
      <c r="D33" s="21">
        <v>13</v>
      </c>
      <c r="E33" s="21">
        <v>9900000590</v>
      </c>
      <c r="F33" s="21">
        <v>119</v>
      </c>
      <c r="G33" s="49">
        <v>335</v>
      </c>
      <c r="H33" s="49">
        <v>3</v>
      </c>
      <c r="I33" s="23">
        <f t="shared" si="0"/>
        <v>0.89552238805970152</v>
      </c>
    </row>
    <row r="34" spans="1:9" s="15" customFormat="1" ht="15.75">
      <c r="A34" s="113"/>
      <c r="B34" s="74">
        <v>948</v>
      </c>
      <c r="C34" s="22" t="s">
        <v>84</v>
      </c>
      <c r="D34" s="21">
        <v>13</v>
      </c>
      <c r="E34" s="21">
        <v>9900000590</v>
      </c>
      <c r="F34" s="21">
        <v>244</v>
      </c>
      <c r="G34" s="49">
        <v>640</v>
      </c>
      <c r="H34" s="49">
        <v>14.1</v>
      </c>
      <c r="I34" s="23">
        <v>2.2000000000000002</v>
      </c>
    </row>
    <row r="35" spans="1:9" s="15" customFormat="1" ht="15.75">
      <c r="A35" s="113"/>
      <c r="B35" s="85">
        <v>948</v>
      </c>
      <c r="C35" s="22" t="s">
        <v>84</v>
      </c>
      <c r="D35" s="85">
        <v>13</v>
      </c>
      <c r="E35" s="85">
        <v>9900000590</v>
      </c>
      <c r="F35" s="85">
        <v>831</v>
      </c>
      <c r="G35" s="83">
        <v>0</v>
      </c>
      <c r="H35" s="83">
        <v>0</v>
      </c>
      <c r="I35" s="84">
        <v>0</v>
      </c>
    </row>
    <row r="36" spans="1:9" s="15" customFormat="1" ht="15.75">
      <c r="A36" s="113"/>
      <c r="B36" s="74">
        <v>948</v>
      </c>
      <c r="C36" s="22" t="s">
        <v>84</v>
      </c>
      <c r="D36" s="21">
        <v>13</v>
      </c>
      <c r="E36" s="21">
        <v>9900000590</v>
      </c>
      <c r="F36" s="21">
        <v>851</v>
      </c>
      <c r="G36" s="49">
        <v>0</v>
      </c>
      <c r="H36" s="49">
        <v>0</v>
      </c>
      <c r="I36" s="22" t="s">
        <v>133</v>
      </c>
    </row>
    <row r="37" spans="1:9" s="15" customFormat="1" ht="15.75">
      <c r="A37" s="114"/>
      <c r="B37" s="74">
        <v>948</v>
      </c>
      <c r="C37" s="22" t="s">
        <v>84</v>
      </c>
      <c r="D37" s="21">
        <v>13</v>
      </c>
      <c r="E37" s="21">
        <v>9900000590</v>
      </c>
      <c r="F37" s="21">
        <v>852</v>
      </c>
      <c r="G37" s="49">
        <v>0</v>
      </c>
      <c r="H37" s="49">
        <v>0</v>
      </c>
      <c r="I37" s="23">
        <v>0</v>
      </c>
    </row>
    <row r="38" spans="1:9" s="15" customFormat="1" ht="15.75">
      <c r="A38" s="114"/>
      <c r="B38" s="93">
        <v>948</v>
      </c>
      <c r="C38" s="22" t="s">
        <v>84</v>
      </c>
      <c r="D38" s="93">
        <v>13</v>
      </c>
      <c r="E38" s="93">
        <v>9900000590</v>
      </c>
      <c r="F38" s="93">
        <v>853</v>
      </c>
      <c r="G38" s="91">
        <v>3</v>
      </c>
      <c r="H38" s="91">
        <v>0</v>
      </c>
      <c r="I38" s="92">
        <v>0</v>
      </c>
    </row>
    <row r="39" spans="1:9" s="15" customFormat="1" ht="15.75">
      <c r="A39" s="114"/>
      <c r="B39" s="74">
        <v>948</v>
      </c>
      <c r="C39" s="22" t="s">
        <v>84</v>
      </c>
      <c r="D39" s="21">
        <v>13</v>
      </c>
      <c r="E39" s="21">
        <v>9900000590</v>
      </c>
      <c r="F39" s="21">
        <v>853</v>
      </c>
      <c r="G39" s="49">
        <v>2</v>
      </c>
      <c r="H39" s="49">
        <v>0</v>
      </c>
      <c r="I39" s="23">
        <f t="shared" si="0"/>
        <v>0</v>
      </c>
    </row>
    <row r="40" spans="1:9" s="15" customFormat="1" ht="15.75">
      <c r="A40" s="16" t="s">
        <v>78</v>
      </c>
      <c r="B40" s="17">
        <v>948</v>
      </c>
      <c r="C40" s="18" t="s">
        <v>86</v>
      </c>
      <c r="D40" s="18" t="s">
        <v>89</v>
      </c>
      <c r="E40" s="17"/>
      <c r="F40" s="17"/>
      <c r="G40" s="60">
        <v>105.4</v>
      </c>
      <c r="H40" s="60">
        <v>0</v>
      </c>
      <c r="I40" s="20">
        <v>0</v>
      </c>
    </row>
    <row r="41" spans="1:9" s="15" customFormat="1" ht="20.25" customHeight="1">
      <c r="A41" s="113" t="s">
        <v>79</v>
      </c>
      <c r="B41" s="74">
        <v>948</v>
      </c>
      <c r="C41" s="22" t="s">
        <v>86</v>
      </c>
      <c r="D41" s="22" t="s">
        <v>89</v>
      </c>
      <c r="E41" s="21">
        <v>9900051180</v>
      </c>
      <c r="F41" s="21">
        <v>121</v>
      </c>
      <c r="G41" s="49">
        <v>80</v>
      </c>
      <c r="H41" s="49">
        <v>0</v>
      </c>
      <c r="I41" s="23">
        <v>0</v>
      </c>
    </row>
    <row r="42" spans="1:9" s="15" customFormat="1" ht="20.25" customHeight="1">
      <c r="A42" s="113"/>
      <c r="B42" s="74">
        <v>948</v>
      </c>
      <c r="C42" s="22" t="s">
        <v>86</v>
      </c>
      <c r="D42" s="22" t="s">
        <v>89</v>
      </c>
      <c r="E42" s="21">
        <v>9900051180</v>
      </c>
      <c r="F42" s="21">
        <v>129</v>
      </c>
      <c r="G42" s="49">
        <v>24.1</v>
      </c>
      <c r="H42" s="49">
        <v>0</v>
      </c>
      <c r="I42" s="23">
        <v>0</v>
      </c>
    </row>
    <row r="43" spans="1:9" s="15" customFormat="1" ht="15.75">
      <c r="A43" s="113"/>
      <c r="B43" s="74">
        <v>948</v>
      </c>
      <c r="C43" s="22" t="s">
        <v>86</v>
      </c>
      <c r="D43" s="22" t="s">
        <v>89</v>
      </c>
      <c r="E43" s="21">
        <v>9900051180</v>
      </c>
      <c r="F43" s="21">
        <v>244</v>
      </c>
      <c r="G43" s="49">
        <v>1.3</v>
      </c>
      <c r="H43" s="49">
        <v>0</v>
      </c>
      <c r="I43" s="23">
        <v>0</v>
      </c>
    </row>
    <row r="44" spans="1:9" s="15" customFormat="1" ht="28.5">
      <c r="A44" s="16" t="s">
        <v>80</v>
      </c>
      <c r="B44" s="17">
        <v>948</v>
      </c>
      <c r="C44" s="18" t="s">
        <v>89</v>
      </c>
      <c r="D44" s="18" t="s">
        <v>85</v>
      </c>
      <c r="E44" s="17"/>
      <c r="F44" s="17"/>
      <c r="G44" s="60">
        <v>50</v>
      </c>
      <c r="H44" s="60">
        <v>0.2</v>
      </c>
      <c r="I44" s="20">
        <f t="shared" si="0"/>
        <v>0.4</v>
      </c>
    </row>
    <row r="45" spans="1:9" s="15" customFormat="1" ht="15.75">
      <c r="A45" s="24" t="s">
        <v>56</v>
      </c>
      <c r="B45" s="74">
        <v>948</v>
      </c>
      <c r="C45" s="22" t="s">
        <v>89</v>
      </c>
      <c r="D45" s="22" t="s">
        <v>91</v>
      </c>
      <c r="E45" s="21">
        <v>9900002470</v>
      </c>
      <c r="F45" s="21">
        <v>244</v>
      </c>
      <c r="G45" s="49">
        <v>50</v>
      </c>
      <c r="H45" s="49">
        <v>0.2</v>
      </c>
      <c r="I45" s="23">
        <f t="shared" si="0"/>
        <v>0.4</v>
      </c>
    </row>
    <row r="46" spans="1:9" s="15" customFormat="1" ht="15.75">
      <c r="A46" s="16" t="s">
        <v>57</v>
      </c>
      <c r="B46" s="17">
        <v>948</v>
      </c>
      <c r="C46" s="18" t="s">
        <v>87</v>
      </c>
      <c r="D46" s="18" t="s">
        <v>85</v>
      </c>
      <c r="E46" s="17"/>
      <c r="F46" s="17"/>
      <c r="G46" s="60">
        <v>2111.1999999999998</v>
      </c>
      <c r="H46" s="60">
        <v>0</v>
      </c>
      <c r="I46" s="20">
        <v>0</v>
      </c>
    </row>
    <row r="47" spans="1:9" s="15" customFormat="1" ht="15.75">
      <c r="A47" s="121" t="s">
        <v>58</v>
      </c>
      <c r="B47" s="74">
        <v>948</v>
      </c>
      <c r="C47" s="18" t="s">
        <v>87</v>
      </c>
      <c r="D47" s="18" t="s">
        <v>90</v>
      </c>
      <c r="E47" s="21">
        <v>9900001130</v>
      </c>
      <c r="F47" s="21">
        <v>244</v>
      </c>
      <c r="G47" s="49">
        <v>0</v>
      </c>
      <c r="H47" s="49">
        <v>0</v>
      </c>
      <c r="I47" s="23">
        <v>0</v>
      </c>
    </row>
    <row r="48" spans="1:9" s="15" customFormat="1" ht="15.75">
      <c r="A48" s="124"/>
      <c r="B48" s="74">
        <v>948</v>
      </c>
      <c r="C48" s="18" t="s">
        <v>87</v>
      </c>
      <c r="D48" s="18" t="s">
        <v>90</v>
      </c>
      <c r="E48" s="93" t="s">
        <v>168</v>
      </c>
      <c r="F48" s="66">
        <v>251</v>
      </c>
      <c r="G48" s="67">
        <v>2111.1999999999998</v>
      </c>
      <c r="H48" s="67">
        <v>0</v>
      </c>
      <c r="I48" s="22" t="s">
        <v>133</v>
      </c>
    </row>
    <row r="49" spans="1:9" s="15" customFormat="1" ht="30">
      <c r="A49" s="25" t="s">
        <v>96</v>
      </c>
      <c r="B49" s="74">
        <v>948</v>
      </c>
      <c r="C49" s="18" t="s">
        <v>87</v>
      </c>
      <c r="D49" s="18" t="s">
        <v>92</v>
      </c>
      <c r="E49" s="21">
        <v>9900003400</v>
      </c>
      <c r="F49" s="21">
        <v>244</v>
      </c>
      <c r="G49" s="49">
        <v>0</v>
      </c>
      <c r="H49" s="49">
        <v>0</v>
      </c>
      <c r="I49" s="23">
        <v>0</v>
      </c>
    </row>
    <row r="50" spans="1:9" s="15" customFormat="1" ht="28.5">
      <c r="A50" s="16" t="s">
        <v>59</v>
      </c>
      <c r="B50" s="17">
        <v>948</v>
      </c>
      <c r="C50" s="18" t="s">
        <v>93</v>
      </c>
      <c r="D50" s="18" t="s">
        <v>85</v>
      </c>
      <c r="E50" s="17"/>
      <c r="F50" s="17"/>
      <c r="G50" s="60">
        <v>1308</v>
      </c>
      <c r="H50" s="60">
        <v>834.6</v>
      </c>
      <c r="I50" s="20">
        <f>H50/G50*100</f>
        <v>63.807339449541288</v>
      </c>
    </row>
    <row r="51" spans="1:9" s="15" customFormat="1" ht="15.75">
      <c r="A51" s="121" t="s">
        <v>94</v>
      </c>
      <c r="B51" s="74">
        <v>948</v>
      </c>
      <c r="C51" s="42" t="s">
        <v>93</v>
      </c>
      <c r="D51" s="42" t="s">
        <v>86</v>
      </c>
      <c r="E51" s="41">
        <v>9900001020</v>
      </c>
      <c r="F51" s="41">
        <v>414</v>
      </c>
      <c r="G51" s="61">
        <v>0</v>
      </c>
      <c r="H51" s="61">
        <v>0</v>
      </c>
      <c r="I51" s="36">
        <v>0</v>
      </c>
    </row>
    <row r="52" spans="1:9" s="15" customFormat="1" ht="15.75">
      <c r="A52" s="122"/>
      <c r="B52" s="74">
        <v>948</v>
      </c>
      <c r="C52" s="22" t="s">
        <v>93</v>
      </c>
      <c r="D52" s="22" t="s">
        <v>86</v>
      </c>
      <c r="E52" s="21">
        <v>9900003510</v>
      </c>
      <c r="F52" s="21">
        <v>244</v>
      </c>
      <c r="G52" s="49">
        <v>0</v>
      </c>
      <c r="H52" s="49">
        <v>0</v>
      </c>
      <c r="I52" s="23">
        <v>0</v>
      </c>
    </row>
    <row r="53" spans="1:9" s="15" customFormat="1" ht="15.75">
      <c r="A53" s="121" t="s">
        <v>61</v>
      </c>
      <c r="B53" s="74">
        <v>948</v>
      </c>
      <c r="C53" s="22" t="s">
        <v>93</v>
      </c>
      <c r="D53" s="22" t="s">
        <v>89</v>
      </c>
      <c r="E53" s="21">
        <v>9900035210</v>
      </c>
      <c r="F53" s="21">
        <v>540</v>
      </c>
      <c r="G53" s="49">
        <v>0</v>
      </c>
      <c r="H53" s="49">
        <v>0</v>
      </c>
      <c r="I53" s="23">
        <v>0</v>
      </c>
    </row>
    <row r="54" spans="1:9" s="15" customFormat="1" ht="15.75">
      <c r="A54" s="123"/>
      <c r="B54" s="74">
        <v>948</v>
      </c>
      <c r="C54" s="22" t="s">
        <v>93</v>
      </c>
      <c r="D54" s="22" t="s">
        <v>89</v>
      </c>
      <c r="E54" s="66" t="s">
        <v>129</v>
      </c>
      <c r="F54" s="21">
        <v>244</v>
      </c>
      <c r="G54" s="49">
        <v>204.3</v>
      </c>
      <c r="H54" s="49">
        <v>0</v>
      </c>
      <c r="I54" s="23">
        <v>0</v>
      </c>
    </row>
    <row r="55" spans="1:9" s="15" customFormat="1" ht="15.75">
      <c r="A55" s="123"/>
      <c r="B55" s="74">
        <v>948</v>
      </c>
      <c r="C55" s="22" t="s">
        <v>93</v>
      </c>
      <c r="D55" s="22" t="s">
        <v>89</v>
      </c>
      <c r="E55" s="21">
        <v>9900006100</v>
      </c>
      <c r="F55" s="21">
        <v>244</v>
      </c>
      <c r="G55" s="49">
        <v>1.7</v>
      </c>
      <c r="H55" s="49">
        <v>1.6</v>
      </c>
      <c r="I55" s="23">
        <v>94.1</v>
      </c>
    </row>
    <row r="56" spans="1:9" s="15" customFormat="1" ht="15.75">
      <c r="A56" s="123"/>
      <c r="B56" s="74">
        <v>948</v>
      </c>
      <c r="C56" s="22" t="s">
        <v>93</v>
      </c>
      <c r="D56" s="22" t="s">
        <v>89</v>
      </c>
      <c r="E56" s="21">
        <v>9900006100</v>
      </c>
      <c r="F56" s="21">
        <v>247</v>
      </c>
      <c r="G56" s="49">
        <v>380</v>
      </c>
      <c r="H56" s="49">
        <v>95</v>
      </c>
      <c r="I56" s="23">
        <v>25</v>
      </c>
    </row>
    <row r="57" spans="1:9" s="15" customFormat="1" ht="15.75">
      <c r="A57" s="123"/>
      <c r="B57" s="74">
        <v>948</v>
      </c>
      <c r="C57" s="22" t="s">
        <v>93</v>
      </c>
      <c r="D57" s="22" t="s">
        <v>89</v>
      </c>
      <c r="E57" s="74">
        <v>9900006100</v>
      </c>
      <c r="F57" s="74">
        <v>852</v>
      </c>
      <c r="G57" s="72">
        <v>0</v>
      </c>
      <c r="H57" s="72">
        <v>0</v>
      </c>
      <c r="I57" s="73">
        <v>0</v>
      </c>
    </row>
    <row r="58" spans="1:9" s="15" customFormat="1" ht="15.75">
      <c r="A58" s="123"/>
      <c r="B58" s="74">
        <v>948</v>
      </c>
      <c r="C58" s="22" t="s">
        <v>93</v>
      </c>
      <c r="D58" s="22" t="s">
        <v>89</v>
      </c>
      <c r="E58" s="74">
        <v>9900006100</v>
      </c>
      <c r="F58" s="74">
        <v>853</v>
      </c>
      <c r="G58" s="72">
        <v>0</v>
      </c>
      <c r="H58" s="72">
        <v>0</v>
      </c>
      <c r="I58" s="73">
        <v>0</v>
      </c>
    </row>
    <row r="59" spans="1:9" s="15" customFormat="1" ht="15.75">
      <c r="A59" s="123"/>
      <c r="B59" s="74">
        <v>948</v>
      </c>
      <c r="C59" s="22" t="s">
        <v>93</v>
      </c>
      <c r="D59" s="22" t="s">
        <v>89</v>
      </c>
      <c r="E59" s="21">
        <v>9900006400</v>
      </c>
      <c r="F59" s="21">
        <v>244</v>
      </c>
      <c r="G59" s="49">
        <v>118.5</v>
      </c>
      <c r="H59" s="49">
        <v>0.1</v>
      </c>
      <c r="I59" s="23">
        <v>0.1</v>
      </c>
    </row>
    <row r="60" spans="1:9" s="15" customFormat="1" ht="15.75">
      <c r="A60" s="122"/>
      <c r="B60" s="74">
        <v>948</v>
      </c>
      <c r="C60" s="22" t="s">
        <v>93</v>
      </c>
      <c r="D60" s="22" t="s">
        <v>89</v>
      </c>
      <c r="E60" s="21">
        <v>9900006500</v>
      </c>
      <c r="F60" s="21">
        <v>244</v>
      </c>
      <c r="G60" s="49">
        <v>45</v>
      </c>
      <c r="H60" s="49">
        <v>35</v>
      </c>
      <c r="I60" s="23">
        <f t="shared" si="0"/>
        <v>77.777777777777786</v>
      </c>
    </row>
    <row r="61" spans="1:9" s="15" customFormat="1" ht="28.5">
      <c r="A61" s="16" t="s">
        <v>81</v>
      </c>
      <c r="B61" s="17">
        <v>948</v>
      </c>
      <c r="C61" s="18" t="s">
        <v>95</v>
      </c>
      <c r="D61" s="18" t="s">
        <v>85</v>
      </c>
      <c r="E61" s="17"/>
      <c r="F61" s="17"/>
      <c r="G61" s="60">
        <v>1690.4</v>
      </c>
      <c r="H61" s="60">
        <v>409.7</v>
      </c>
      <c r="I61" s="20">
        <f t="shared" si="0"/>
        <v>24.236867013724563</v>
      </c>
    </row>
    <row r="62" spans="1:9" s="15" customFormat="1" ht="15.75">
      <c r="A62" s="123"/>
      <c r="B62" s="74">
        <v>948</v>
      </c>
      <c r="C62" s="22" t="s">
        <v>95</v>
      </c>
      <c r="D62" s="22" t="s">
        <v>84</v>
      </c>
      <c r="E62" s="21">
        <v>9900004400</v>
      </c>
      <c r="F62" s="21">
        <v>111</v>
      </c>
      <c r="G62" s="49">
        <v>415</v>
      </c>
      <c r="H62" s="49">
        <v>178.6</v>
      </c>
      <c r="I62" s="23">
        <f t="shared" si="0"/>
        <v>43.036144578313248</v>
      </c>
    </row>
    <row r="63" spans="1:9" s="15" customFormat="1" ht="15.75">
      <c r="A63" s="123"/>
      <c r="B63" s="74">
        <v>948</v>
      </c>
      <c r="C63" s="22" t="s">
        <v>95</v>
      </c>
      <c r="D63" s="22" t="s">
        <v>84</v>
      </c>
      <c r="E63" s="21">
        <v>9900004400</v>
      </c>
      <c r="F63" s="21">
        <v>119</v>
      </c>
      <c r="G63" s="49">
        <v>125</v>
      </c>
      <c r="H63" s="49">
        <v>1</v>
      </c>
      <c r="I63" s="23">
        <v>0.8</v>
      </c>
    </row>
    <row r="64" spans="1:9" s="15" customFormat="1" ht="15.75">
      <c r="A64" s="123"/>
      <c r="B64" s="74">
        <v>948</v>
      </c>
      <c r="C64" s="22" t="s">
        <v>95</v>
      </c>
      <c r="D64" s="22" t="s">
        <v>84</v>
      </c>
      <c r="E64" s="21">
        <v>9900004400</v>
      </c>
      <c r="F64" s="21">
        <v>244</v>
      </c>
      <c r="G64" s="49">
        <v>429</v>
      </c>
      <c r="H64" s="49">
        <v>93</v>
      </c>
      <c r="I64" s="23">
        <f t="shared" si="0"/>
        <v>21.678321678321677</v>
      </c>
    </row>
    <row r="65" spans="1:9" s="15" customFormat="1" ht="15.75">
      <c r="A65" s="123"/>
      <c r="B65" s="74">
        <v>948</v>
      </c>
      <c r="C65" s="22" t="s">
        <v>95</v>
      </c>
      <c r="D65" s="22" t="s">
        <v>84</v>
      </c>
      <c r="E65" s="21">
        <v>9900004400</v>
      </c>
      <c r="F65" s="21">
        <v>247</v>
      </c>
      <c r="G65" s="91">
        <v>540.4</v>
      </c>
      <c r="H65" s="91">
        <v>85.3</v>
      </c>
      <c r="I65" s="92">
        <v>15.8</v>
      </c>
    </row>
    <row r="66" spans="1:9" s="15" customFormat="1" ht="15.75">
      <c r="A66" s="123"/>
      <c r="B66" s="74">
        <v>948</v>
      </c>
      <c r="C66" s="22" t="s">
        <v>95</v>
      </c>
      <c r="D66" s="22" t="s">
        <v>84</v>
      </c>
      <c r="E66" s="21">
        <v>9900004400</v>
      </c>
      <c r="F66" s="21">
        <v>831</v>
      </c>
      <c r="G66" s="49">
        <v>0</v>
      </c>
      <c r="H66" s="49">
        <v>0</v>
      </c>
      <c r="I66" s="23">
        <v>0</v>
      </c>
    </row>
    <row r="67" spans="1:9" s="15" customFormat="1" ht="15.75">
      <c r="A67" s="123"/>
      <c r="B67" s="93">
        <v>948</v>
      </c>
      <c r="C67" s="22" t="s">
        <v>95</v>
      </c>
      <c r="D67" s="22" t="s">
        <v>84</v>
      </c>
      <c r="E67" s="93">
        <v>9900004400</v>
      </c>
      <c r="F67" s="93">
        <v>851</v>
      </c>
      <c r="G67" s="91">
        <v>2</v>
      </c>
      <c r="H67" s="91">
        <v>0</v>
      </c>
      <c r="I67" s="92">
        <v>0</v>
      </c>
    </row>
    <row r="68" spans="1:9" s="15" customFormat="1" ht="15.75">
      <c r="A68" s="122"/>
      <c r="B68" s="74">
        <v>948</v>
      </c>
      <c r="C68" s="22" t="s">
        <v>95</v>
      </c>
      <c r="D68" s="22" t="s">
        <v>84</v>
      </c>
      <c r="E68" s="21">
        <v>9900004400</v>
      </c>
      <c r="F68" s="21">
        <v>853</v>
      </c>
      <c r="G68" s="49">
        <v>4</v>
      </c>
      <c r="H68" s="49">
        <v>0</v>
      </c>
      <c r="I68" s="23">
        <v>0</v>
      </c>
    </row>
    <row r="69" spans="1:9" s="15" customFormat="1" ht="15.75">
      <c r="A69" s="113" t="s">
        <v>82</v>
      </c>
      <c r="B69" s="74">
        <v>948</v>
      </c>
      <c r="C69" s="22" t="s">
        <v>95</v>
      </c>
      <c r="D69" s="22" t="s">
        <v>84</v>
      </c>
      <c r="E69" s="21">
        <v>9900004420</v>
      </c>
      <c r="F69" s="21">
        <v>111</v>
      </c>
      <c r="G69" s="49">
        <v>135</v>
      </c>
      <c r="H69" s="49">
        <v>51.5</v>
      </c>
      <c r="I69" s="23">
        <v>41.2</v>
      </c>
    </row>
    <row r="70" spans="1:9" s="15" customFormat="1" ht="15.75">
      <c r="A70" s="113"/>
      <c r="B70" s="74">
        <v>948</v>
      </c>
      <c r="C70" s="22" t="s">
        <v>95</v>
      </c>
      <c r="D70" s="22" t="s">
        <v>84</v>
      </c>
      <c r="E70" s="21">
        <v>9900004420</v>
      </c>
      <c r="F70" s="21">
        <v>119</v>
      </c>
      <c r="G70" s="49">
        <v>40</v>
      </c>
      <c r="H70" s="49">
        <v>0.3</v>
      </c>
      <c r="I70" s="23">
        <v>0.8</v>
      </c>
    </row>
    <row r="71" spans="1:9" s="15" customFormat="1" ht="15.75">
      <c r="A71" s="113"/>
      <c r="B71" s="74">
        <v>948</v>
      </c>
      <c r="C71" s="22" t="s">
        <v>95</v>
      </c>
      <c r="D71" s="22" t="s">
        <v>84</v>
      </c>
      <c r="E71" s="21">
        <v>9900004420</v>
      </c>
      <c r="F71" s="21">
        <v>244</v>
      </c>
      <c r="G71" s="49">
        <v>0</v>
      </c>
      <c r="H71" s="49">
        <v>0</v>
      </c>
      <c r="I71" s="22" t="s">
        <v>133</v>
      </c>
    </row>
    <row r="72" spans="1:9" s="15" customFormat="1" ht="15.75">
      <c r="A72" s="69"/>
      <c r="B72" s="74">
        <v>948</v>
      </c>
      <c r="C72" s="22" t="s">
        <v>95</v>
      </c>
      <c r="D72" s="22" t="s">
        <v>84</v>
      </c>
      <c r="E72" s="70" t="s">
        <v>130</v>
      </c>
      <c r="F72" s="70">
        <v>244</v>
      </c>
      <c r="G72" s="71">
        <v>0</v>
      </c>
      <c r="H72" s="71">
        <v>0</v>
      </c>
      <c r="I72" s="22" t="s">
        <v>133</v>
      </c>
    </row>
    <row r="73" spans="1:9" s="15" customFormat="1" ht="15.75">
      <c r="A73" s="16" t="s">
        <v>83</v>
      </c>
      <c r="B73" s="17">
        <v>948</v>
      </c>
      <c r="C73" s="17">
        <v>10</v>
      </c>
      <c r="D73" s="17">
        <v>0</v>
      </c>
      <c r="E73" s="21"/>
      <c r="F73" s="21"/>
      <c r="G73" s="60">
        <f>G74+G75</f>
        <v>10</v>
      </c>
      <c r="H73" s="60">
        <v>0</v>
      </c>
      <c r="I73" s="20">
        <v>0</v>
      </c>
    </row>
    <row r="74" spans="1:9" s="15" customFormat="1" ht="15.75">
      <c r="A74" s="24" t="s">
        <v>65</v>
      </c>
      <c r="B74" s="74">
        <v>948</v>
      </c>
      <c r="C74" s="21">
        <v>10</v>
      </c>
      <c r="D74" s="22" t="s">
        <v>84</v>
      </c>
      <c r="E74" s="21">
        <v>2010010270</v>
      </c>
      <c r="F74" s="21">
        <v>313</v>
      </c>
      <c r="G74" s="49">
        <v>0</v>
      </c>
      <c r="H74" s="49">
        <v>0</v>
      </c>
      <c r="I74" s="23">
        <v>0</v>
      </c>
    </row>
    <row r="75" spans="1:9" s="15" customFormat="1" ht="15.75">
      <c r="A75" s="24" t="s">
        <v>66</v>
      </c>
      <c r="B75" s="74">
        <v>948</v>
      </c>
      <c r="C75" s="21">
        <v>10</v>
      </c>
      <c r="D75" s="22" t="s">
        <v>89</v>
      </c>
      <c r="E75" s="21">
        <v>5000000090</v>
      </c>
      <c r="F75" s="21">
        <v>321</v>
      </c>
      <c r="G75" s="49">
        <v>10</v>
      </c>
      <c r="H75" s="49">
        <v>0</v>
      </c>
      <c r="I75" s="23">
        <v>0</v>
      </c>
    </row>
    <row r="76" spans="1:9" s="15" customFormat="1" ht="15.75">
      <c r="A76" s="26" t="s">
        <v>67</v>
      </c>
      <c r="B76" s="17">
        <v>948</v>
      </c>
      <c r="C76" s="17">
        <v>12</v>
      </c>
      <c r="D76" s="18" t="s">
        <v>85</v>
      </c>
      <c r="E76" s="17"/>
      <c r="F76" s="17"/>
      <c r="G76" s="60">
        <v>51.7</v>
      </c>
      <c r="H76" s="60">
        <f>H77</f>
        <v>0</v>
      </c>
      <c r="I76" s="20">
        <f t="shared" si="0"/>
        <v>0</v>
      </c>
    </row>
    <row r="77" spans="1:9" s="15" customFormat="1" ht="8.25" customHeight="1">
      <c r="A77" s="113" t="s">
        <v>51</v>
      </c>
      <c r="B77" s="116">
        <v>948</v>
      </c>
      <c r="C77" s="116">
        <v>12</v>
      </c>
      <c r="D77" s="116">
        <v>2</v>
      </c>
      <c r="E77" s="116">
        <v>9900000170</v>
      </c>
      <c r="F77" s="116">
        <v>540</v>
      </c>
      <c r="G77" s="117">
        <v>51.7</v>
      </c>
      <c r="H77" s="117">
        <v>0</v>
      </c>
      <c r="I77" s="118">
        <f t="shared" si="0"/>
        <v>0</v>
      </c>
    </row>
    <row r="78" spans="1:9" s="15" customFormat="1" ht="10.5" customHeight="1">
      <c r="A78" s="113"/>
      <c r="B78" s="116"/>
      <c r="C78" s="116"/>
      <c r="D78" s="116"/>
      <c r="E78" s="116"/>
      <c r="F78" s="116"/>
      <c r="G78" s="117"/>
      <c r="H78" s="117"/>
      <c r="I78" s="118"/>
    </row>
    <row r="79" spans="1:9">
      <c r="A79" s="11"/>
    </row>
    <row r="81" spans="2:9">
      <c r="B81" s="115"/>
      <c r="C81" s="115"/>
      <c r="D81" s="115"/>
      <c r="E81" s="115"/>
      <c r="F81" s="115"/>
      <c r="G81" s="106"/>
      <c r="H81" s="106"/>
      <c r="I81" s="107"/>
    </row>
    <row r="82" spans="2:9">
      <c r="B82" s="115"/>
      <c r="C82" s="115"/>
      <c r="D82" s="115"/>
      <c r="E82" s="115"/>
      <c r="F82" s="115"/>
      <c r="G82" s="106"/>
      <c r="H82" s="106"/>
      <c r="I82" s="107"/>
    </row>
  </sheetData>
  <mergeCells count="30">
    <mergeCell ref="A1:A5"/>
    <mergeCell ref="A11:A13"/>
    <mergeCell ref="A14:A21"/>
    <mergeCell ref="A41:A43"/>
    <mergeCell ref="G77:G78"/>
    <mergeCell ref="A51:A52"/>
    <mergeCell ref="A53:A60"/>
    <mergeCell ref="A62:A68"/>
    <mergeCell ref="A47:A48"/>
    <mergeCell ref="H77:H78"/>
    <mergeCell ref="I77:I78"/>
    <mergeCell ref="A69:A71"/>
    <mergeCell ref="B77:B78"/>
    <mergeCell ref="C77:C78"/>
    <mergeCell ref="G81:G82"/>
    <mergeCell ref="H81:H82"/>
    <mergeCell ref="I81:I82"/>
    <mergeCell ref="B1:I5"/>
    <mergeCell ref="A6:I6"/>
    <mergeCell ref="A7:I7"/>
    <mergeCell ref="A26:A39"/>
    <mergeCell ref="A77:A78"/>
    <mergeCell ref="B81:B82"/>
    <mergeCell ref="C81:C82"/>
    <mergeCell ref="D81:D82"/>
    <mergeCell ref="E81:E82"/>
    <mergeCell ref="F81:F82"/>
    <mergeCell ref="D77:D78"/>
    <mergeCell ref="E77:E78"/>
    <mergeCell ref="F77:F78"/>
  </mergeCells>
  <pageMargins left="0.31496062992125984" right="0.19685039370078741" top="0.15748031496062992" bottom="0.15748031496062992" header="0.31496062992125984" footer="0.31496062992125984"/>
  <pageSetup paperSize="9" scale="6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2025-04-04T12:32:54Z</dcterms:modified>
</cp:coreProperties>
</file>